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han/Desktop/"/>
    </mc:Choice>
  </mc:AlternateContent>
  <xr:revisionPtr revIDLastSave="0" documentId="8_{E01F6F6D-3D20-3144-98C1-00C71B1423E2}" xr6:coauthVersionLast="33" xr6:coauthVersionMax="33" xr10:uidLastSave="{00000000-0000-0000-0000-000000000000}"/>
  <bookViews>
    <workbookView xWindow="0" yWindow="460" windowWidth="25320" windowHeight="12040" xr2:uid="{06C88709-EBE6-4589-A3CD-BE6ED16C198F}"/>
  </bookViews>
  <sheets>
    <sheet name="Capital Project Plan Overview" sheetId="4" r:id="rId1"/>
    <sheet name="Site Summary " sheetId="3" r:id="rId2"/>
  </sheets>
  <externalReferences>
    <externalReference r:id="rId3"/>
  </externalReferences>
  <definedNames>
    <definedName name="_xlnm.Print_Area" localSheetId="0">'Capital Project Plan Overview'!$A$1:$M$202</definedName>
    <definedName name="_xlnm.Print_Titles" localSheetId="0">'Capital Project Plan Overview'!$1:$4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1" i="4" l="1"/>
  <c r="G194" i="4"/>
  <c r="G190" i="4"/>
  <c r="G183" i="4"/>
  <c r="G178" i="4"/>
  <c r="G170" i="4"/>
  <c r="G161" i="4"/>
  <c r="G156" i="4"/>
  <c r="G152" i="4"/>
  <c r="G147" i="4"/>
  <c r="G142" i="4"/>
  <c r="M116" i="4"/>
  <c r="M115" i="4"/>
  <c r="M114" i="4"/>
  <c r="M113" i="4"/>
  <c r="M112" i="4"/>
  <c r="M111" i="4"/>
  <c r="M110" i="4"/>
  <c r="M109" i="4"/>
  <c r="M108" i="4"/>
  <c r="M107" i="4"/>
  <c r="M106" i="4"/>
  <c r="L97" i="4"/>
  <c r="L77" i="4"/>
  <c r="K47" i="4"/>
  <c r="I47" i="4"/>
  <c r="G47" i="4"/>
  <c r="F47" i="4"/>
  <c r="E47" i="4"/>
  <c r="C47" i="4"/>
  <c r="M33" i="3"/>
  <c r="M38" i="3" s="1"/>
  <c r="K33" i="3"/>
  <c r="K38" i="3" s="1"/>
  <c r="I33" i="3"/>
  <c r="I38" i="3" s="1"/>
  <c r="M26" i="3"/>
  <c r="K26" i="3"/>
  <c r="I26" i="3"/>
  <c r="M25" i="3"/>
  <c r="K25" i="3"/>
  <c r="I25" i="3"/>
  <c r="M22" i="3"/>
  <c r="K22" i="3"/>
  <c r="I22" i="3"/>
  <c r="M19" i="3"/>
  <c r="K19" i="3"/>
  <c r="I19" i="3"/>
  <c r="M18" i="3"/>
  <c r="K18" i="3"/>
  <c r="I18" i="3"/>
  <c r="M17" i="3"/>
  <c r="K17" i="3"/>
  <c r="I17" i="3"/>
  <c r="M16" i="3"/>
  <c r="K16" i="3"/>
  <c r="I16" i="3"/>
  <c r="M14" i="3"/>
  <c r="K14" i="3"/>
  <c r="I14" i="3"/>
  <c r="M13" i="3"/>
  <c r="K13" i="3"/>
  <c r="I13" i="3"/>
  <c r="M12" i="3"/>
  <c r="K12" i="3"/>
  <c r="J12" i="3"/>
  <c r="I12" i="3"/>
  <c r="M11" i="3"/>
  <c r="K11" i="3"/>
  <c r="J11" i="3"/>
  <c r="I11" i="3"/>
  <c r="M10" i="3"/>
  <c r="M24" i="3" s="1"/>
  <c r="M27" i="3" s="1"/>
  <c r="K10" i="3"/>
  <c r="I10" i="3"/>
  <c r="M9" i="3"/>
  <c r="K9" i="3"/>
  <c r="I9" i="3"/>
  <c r="M8" i="3"/>
  <c r="K8" i="3"/>
  <c r="K24" i="3" s="1"/>
  <c r="K27" i="3" s="1"/>
  <c r="I8" i="3"/>
  <c r="I24" i="3" s="1"/>
  <c r="I27" i="3" s="1"/>
  <c r="B3" i="3"/>
  <c r="M1" i="3"/>
  <c r="K1" i="3"/>
  <c r="B1" i="3"/>
</calcChain>
</file>

<file path=xl/sharedStrings.xml><?xml version="1.0" encoding="utf-8"?>
<sst xmlns="http://schemas.openxmlformats.org/spreadsheetml/2006/main" count="222" uniqueCount="180">
  <si>
    <t>School Name</t>
  </si>
  <si>
    <t>County Name</t>
  </si>
  <si>
    <t xml:space="preserve">School No. </t>
  </si>
  <si>
    <t>Summary: Three-Year Plan for This School Distinct:</t>
  </si>
  <si>
    <t>Land Acquisition and Development</t>
  </si>
  <si>
    <t xml:space="preserve">Professional Services </t>
  </si>
  <si>
    <t>Education Specifications Development</t>
  </si>
  <si>
    <t>Building Acquisition, Construction and Improvement (Includes 45200 &amp; 45300)</t>
  </si>
  <si>
    <t>Rental of Buildings, Facilities and Equipment</t>
  </si>
  <si>
    <t>Purchase of Mobile or Fixed Equipment</t>
  </si>
  <si>
    <t>Emergency Allocations (Other Facilities Acquisition and Construction)</t>
  </si>
  <si>
    <t>Utilities (Maintenance of Buildings)</t>
  </si>
  <si>
    <t>Maintenance of Equipment</t>
  </si>
  <si>
    <t>Sports Facility</t>
  </si>
  <si>
    <t>Property and Casualty Insurance</t>
  </si>
  <si>
    <t>Other Operation and Maintenance of Plant</t>
  </si>
  <si>
    <t>Technology</t>
  </si>
  <si>
    <t>Instruction - Related Technology</t>
  </si>
  <si>
    <t>Education</t>
  </si>
  <si>
    <t>Administrative Technology Services</t>
  </si>
  <si>
    <t>SUBTOTAL EXPENDITURES</t>
  </si>
  <si>
    <t>Allocation for Future Projects</t>
  </si>
  <si>
    <t>Transfer From One Fund to Another</t>
  </si>
  <si>
    <t>TOTAL EXPENDITURES, ALLOCATIONS AND TRANSFERS</t>
  </si>
  <si>
    <t>Sources and Estimates of Revenue:</t>
  </si>
  <si>
    <t>OPERATIONS FUND</t>
  </si>
  <si>
    <t>Projected January 1 Cash Balance</t>
  </si>
  <si>
    <t>Less Encumbrances Carried Forward from Previous Year</t>
  </si>
  <si>
    <t>Estimated Cash Balance Available for Plan</t>
  </si>
  <si>
    <t>Property Tax Revenue</t>
  </si>
  <si>
    <t>Estimated Property Tax Cap Credits (show as a negative)</t>
  </si>
  <si>
    <t>Auto Excise, CVET and FIT Receipts</t>
  </si>
  <si>
    <t>Other Revenue (Interest Income or transfer from Education)</t>
  </si>
  <si>
    <t>TOTAL FUNDS AVAILABLE FOR THE PLAN</t>
  </si>
  <si>
    <t>ESTIMATED TAX RATE TO FUND THE PLAN</t>
  </si>
  <si>
    <t>Based on the Projected Assessed Valuations found on the first page of the Plan.</t>
  </si>
  <si>
    <t>Plymouth Community School Corporatoin</t>
  </si>
  <si>
    <t>Marshall</t>
  </si>
  <si>
    <t>Rev. 03/18</t>
  </si>
  <si>
    <t>2019 Capital Projects Plan</t>
  </si>
  <si>
    <t>The form below may be used as part of your 2019 capital project plan.</t>
  </si>
  <si>
    <t>General Information:</t>
  </si>
  <si>
    <t>Total Land Area:</t>
  </si>
  <si>
    <t>212 Acres</t>
  </si>
  <si>
    <t>Location:</t>
  </si>
  <si>
    <t>Marshall County, Plymouth, IN</t>
  </si>
  <si>
    <t>Composition of Governing Body:</t>
  </si>
  <si>
    <t>Plymouth Community School Board of Trustees - Todd Samuelson, President - Larry Holloway, Vice President - Melissa Christiansen, Secretary - Larry Pinkerton, Member - Robin Cupka, Member</t>
  </si>
  <si>
    <t>Number of Employees:</t>
  </si>
  <si>
    <t>Certified:</t>
  </si>
  <si>
    <t>Non-Certified:</t>
  </si>
  <si>
    <t>Enrollment and Assessed Valuation Information:</t>
  </si>
  <si>
    <t>School Year</t>
  </si>
  <si>
    <t>Student Enrollment</t>
  </si>
  <si>
    <t>Assessed Valuation</t>
  </si>
  <si>
    <t>Estimated Student Enrollment</t>
  </si>
  <si>
    <t>Estimated Assessed Valuation</t>
  </si>
  <si>
    <t>2014 - 2015</t>
  </si>
  <si>
    <t>2019 - 2020</t>
  </si>
  <si>
    <t>2015 - 2016</t>
  </si>
  <si>
    <t>2020 - 2021</t>
  </si>
  <si>
    <t>2016 - 2017</t>
  </si>
  <si>
    <t>2021 - 2022</t>
  </si>
  <si>
    <t>2017 - 2018</t>
  </si>
  <si>
    <t>2022 - 2023</t>
  </si>
  <si>
    <t>2018 - 2019</t>
  </si>
  <si>
    <t>Estimated 3446</t>
  </si>
  <si>
    <t>2023 - 2024</t>
  </si>
  <si>
    <t>Comments Concerning Enrollment or Assessed Valuation Trends (optional):</t>
  </si>
  <si>
    <t>Tax Rate Information:</t>
  </si>
  <si>
    <t>Payable Year</t>
  </si>
  <si>
    <t>Debt Fund</t>
  </si>
  <si>
    <t>Debt Fund - Exempt  *</t>
  </si>
  <si>
    <t>Pension Debt</t>
  </si>
  <si>
    <t>Pension Debt- Exempt  *</t>
  </si>
  <si>
    <t>Capital Projects Fund</t>
  </si>
  <si>
    <t>Transportation</t>
  </si>
  <si>
    <t>Bus Replacement</t>
  </si>
  <si>
    <t>Referendum Operating</t>
  </si>
  <si>
    <t>Referendum Capital Debt</t>
  </si>
  <si>
    <t>Other (please specify)**</t>
  </si>
  <si>
    <t>Total Rate</t>
  </si>
  <si>
    <t>* Exempt Debt and Exempt Pension Debt is for Lake and St. Joseph Counties only.</t>
  </si>
  <si>
    <t>** Add as needed.</t>
  </si>
  <si>
    <t>Comments Concerning Tax Rates (optional):</t>
  </si>
  <si>
    <t>Present Facilities:</t>
  </si>
  <si>
    <t>Facility Name and Location (Include Address)</t>
  </si>
  <si>
    <t>Grades Housed</t>
  </si>
  <si>
    <t>Year of Const.</t>
  </si>
  <si>
    <t>Enrollment</t>
  </si>
  <si>
    <t>Building Value</t>
  </si>
  <si>
    <t>Jefferson Elementary School, 401 Klinger Street, Plymouth, IN</t>
  </si>
  <si>
    <t>K-4</t>
  </si>
  <si>
    <t>1951, 1955, 1986, 2006</t>
  </si>
  <si>
    <t xml:space="preserve">Menominee Elementary School, 815 Discovery Lane, Plymouth, IN </t>
  </si>
  <si>
    <t>Washington Discovery Academy, 1500 Lake Avenue, Plymouth, IN</t>
  </si>
  <si>
    <t>1969, 2006</t>
  </si>
  <si>
    <t>Webster Elementary School, 1101 S. Michigan Street, Plymouth, IN</t>
  </si>
  <si>
    <t>1980, 2006</t>
  </si>
  <si>
    <t>Riverside Intermediate School, 905 Baker Street, Plymouth, IN</t>
  </si>
  <si>
    <t>5-6</t>
  </si>
  <si>
    <t>Lincoln Jr. High School, 200 N. Liberty Street, Plymouth, IN</t>
  </si>
  <si>
    <t>7-8</t>
  </si>
  <si>
    <t>1926, 1938, 1958, 1968, 1985, 2006</t>
  </si>
  <si>
    <t>Plymouth High School, #1 Big Red Drive, Plymouth, IN</t>
  </si>
  <si>
    <t>9-12</t>
  </si>
  <si>
    <t>1961, 1975, 1986, 1993, 2005</t>
  </si>
  <si>
    <t>Administration Building, 611 Berkley Street, Plymouth, IN
Service Center Building, 701 Berkley Street, Plymouth, IN</t>
  </si>
  <si>
    <t>n/a</t>
  </si>
  <si>
    <t>Adm - 1997, 2016</t>
  </si>
  <si>
    <t>Adm $741,140
Srv $1,691,300</t>
  </si>
  <si>
    <t>TOTAL BUILDING VALUE</t>
  </si>
  <si>
    <t>XXXX</t>
  </si>
  <si>
    <t>Land for Future Development:</t>
  </si>
  <si>
    <t>Land Description and Location</t>
  </si>
  <si>
    <t>Acreage</t>
  </si>
  <si>
    <t>Land Value</t>
  </si>
  <si>
    <t>TOTAL LAND VALUE</t>
  </si>
  <si>
    <t>Anticipated Receipts and Disbursements for CY 2018:</t>
  </si>
  <si>
    <t>Receipts:</t>
  </si>
  <si>
    <t>Source/Fund</t>
  </si>
  <si>
    <t>Property Tax</t>
  </si>
  <si>
    <t>FIT</t>
  </si>
  <si>
    <t>Excise</t>
  </si>
  <si>
    <t>CVET</t>
  </si>
  <si>
    <t>State Grants</t>
  </si>
  <si>
    <t>Misc.</t>
  </si>
  <si>
    <t>Total</t>
  </si>
  <si>
    <t>General Fund</t>
  </si>
  <si>
    <t>XXXXXX</t>
  </si>
  <si>
    <t>XXXXXXXX</t>
  </si>
  <si>
    <t>Debt Service</t>
  </si>
  <si>
    <t>Debt Service - Exempt  *</t>
  </si>
  <si>
    <t>Pension Debt - Exempt  *</t>
  </si>
  <si>
    <t>Transportation Fund</t>
  </si>
  <si>
    <t>Bus Replacement Fund</t>
  </si>
  <si>
    <t>* Debt Service -Exempt and Pension Debt -Exempt are for Lake and St. Joseph Counties only.</t>
  </si>
  <si>
    <t>Disbursements:</t>
  </si>
  <si>
    <t>Instruction - Regular Programs</t>
  </si>
  <si>
    <t>Instruction - Special Programs</t>
  </si>
  <si>
    <t>Instruction - Adult Continuing Education</t>
  </si>
  <si>
    <t>Instruction - Summer School Programs</t>
  </si>
  <si>
    <t>Enrichment Programs</t>
  </si>
  <si>
    <t>Remediation Programs</t>
  </si>
  <si>
    <t>Payments to Other Units Within the State</t>
  </si>
  <si>
    <t>Payments to Governmental Units Outside State</t>
  </si>
  <si>
    <t>Support Services - Students</t>
  </si>
  <si>
    <t>Support Services - Instruction</t>
  </si>
  <si>
    <t>Support Services - General Administration</t>
  </si>
  <si>
    <t>Support Services - School Administration</t>
  </si>
  <si>
    <t>Support Services - Central Office</t>
  </si>
  <si>
    <t>Operation and Maintenance Plant Serv.</t>
  </si>
  <si>
    <t>Student Transportation</t>
  </si>
  <si>
    <t>Food Services Operation</t>
  </si>
  <si>
    <t>Community Serv. Operations</t>
  </si>
  <si>
    <t>Facilities Acquisition and Construction</t>
  </si>
  <si>
    <t>Debt Services</t>
  </si>
  <si>
    <t>Non-Programmed Charges</t>
  </si>
  <si>
    <t>TOTAL GENERAL FUND</t>
  </si>
  <si>
    <t>Debt Service Fund</t>
  </si>
  <si>
    <t>Support Services</t>
  </si>
  <si>
    <t>TOTAL DEBT SERVICE FUND</t>
  </si>
  <si>
    <t xml:space="preserve">Exempt Debt Service Fund </t>
  </si>
  <si>
    <t>TOTAL EXEMPT DEBT SERVICE FUND</t>
  </si>
  <si>
    <t>Retirement/Severance Bond Debt Service Fund</t>
  </si>
  <si>
    <t xml:space="preserve">TOTAL RET/SEV BOND DEBT SERVICE FUND </t>
  </si>
  <si>
    <t xml:space="preserve">Retirement/Severance Bond Debt Service Exempt Fund </t>
  </si>
  <si>
    <t>TOTAL RET/SEV BOND DEBT SERV. EXEMPT FUND</t>
  </si>
  <si>
    <t>Administrative Tech Services</t>
  </si>
  <si>
    <t>Other Support Services - Central Services</t>
  </si>
  <si>
    <t>TOTAL CAPITAL PROJECTS FUND</t>
  </si>
  <si>
    <t>Central Services</t>
  </si>
  <si>
    <t>Operation and Maintenance of Plant Services</t>
  </si>
  <si>
    <t>TOTAL TRANSPORTATION FUND</t>
  </si>
  <si>
    <t>TOTAL BUS REPLACEMENT FUND</t>
  </si>
  <si>
    <t>TOTAL REFERENDUM OPERATING FUND</t>
  </si>
  <si>
    <t>TOTAL REFERENDUM CAPITAL DEBT FUND</t>
  </si>
  <si>
    <t>Other (please specify) (Add as needed)</t>
  </si>
  <si>
    <t>TOTAL ________________ FUND</t>
  </si>
  <si>
    <t>All Other Operations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</si>
</sst>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  <numFmt numFmtId="167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right"/>
    </xf>
    <xf numFmtId="0" fontId="7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164" fontId="5" fillId="0" borderId="2" xfId="1" applyNumberFormat="1" applyFont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1" applyNumberFormat="1" applyFont="1" applyBorder="1" applyAlignment="1">
      <alignment vertical="top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1" xfId="0" applyFont="1" applyBorder="1" applyAlignme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wrapText="1"/>
    </xf>
    <xf numFmtId="164" fontId="5" fillId="0" borderId="0" xfId="1" applyNumberFormat="1" applyFont="1" applyBorder="1" applyAlignment="1"/>
    <xf numFmtId="164" fontId="5" fillId="0" borderId="3" xfId="1" applyNumberFormat="1" applyFont="1" applyBorder="1" applyAlignment="1"/>
    <xf numFmtId="0" fontId="5" fillId="0" borderId="0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6" fontId="5" fillId="0" borderId="1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" xfId="0" applyFont="1" applyBorder="1" applyAlignment="1"/>
    <xf numFmtId="0" fontId="5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7" fontId="5" fillId="0" borderId="9" xfId="3" applyNumberFormat="1" applyFont="1" applyBorder="1" applyAlignment="1"/>
    <xf numFmtId="167" fontId="5" fillId="0" borderId="8" xfId="3" applyNumberFormat="1" applyFont="1" applyBorder="1" applyAlignment="1">
      <alignment horizontal="center"/>
    </xf>
    <xf numFmtId="167" fontId="5" fillId="0" borderId="3" xfId="3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7" fontId="5" fillId="0" borderId="8" xfId="3" applyNumberFormat="1" applyFont="1" applyBorder="1" applyAlignment="1">
      <alignment horizontal="center"/>
    </xf>
    <xf numFmtId="167" fontId="5" fillId="0" borderId="9" xfId="3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left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15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16" fontId="5" fillId="0" borderId="3" xfId="0" quotePrefix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6" fontId="5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Comma" xfId="1" builtinId="3"/>
    <cellStyle name="Currency" xfId="3" builtinId="4"/>
    <cellStyle name="Currency 2" xfId="2" xr:uid="{8BE26C41-EAF3-4F12-B54C-3FE0366F79B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KANDI/BUDGET/2019%20Budget/CPF/Copy%20of%20180511%20-%20Van%20Dorp%20Memo%20-%20Capital%20Projects%20Plan%20Template%20Adoption%20Notice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ice to Tax Payers"/>
      <sheetName val="Capital Acquisition"/>
      <sheetName val="Projects Capital in Nature"/>
      <sheetName val="Capital Project Plan Overview"/>
      <sheetName val="Site 1"/>
      <sheetName val="Site 2"/>
      <sheetName val="Site 3"/>
      <sheetName val="Site 4"/>
      <sheetName val="Site 5"/>
      <sheetName val="Site 6"/>
      <sheetName val="Site 7"/>
      <sheetName val="Site 8"/>
      <sheetName val="Site Summary"/>
    </sheetNames>
    <sheetDataSet>
      <sheetData sheetId="0"/>
      <sheetData sheetId="1"/>
      <sheetData sheetId="2"/>
      <sheetData sheetId="3"/>
      <sheetData sheetId="4">
        <row r="1">
          <cell r="B1" t="str">
            <v>Plymouth Community School Corporatoin</v>
          </cell>
          <cell r="J1" t="str">
            <v>Marshall</v>
          </cell>
          <cell r="M1" t="str">
            <v>Rev. 03/18</v>
          </cell>
        </row>
        <row r="3">
          <cell r="B3">
            <v>5485</v>
          </cell>
        </row>
      </sheetData>
      <sheetData sheetId="5">
        <row r="23">
          <cell r="I23">
            <v>2000</v>
          </cell>
          <cell r="K23">
            <v>2000</v>
          </cell>
          <cell r="M23">
            <v>27000</v>
          </cell>
        </row>
        <row r="24">
          <cell r="I24">
            <v>0</v>
          </cell>
          <cell r="K24">
            <v>0</v>
          </cell>
          <cell r="M24">
            <v>0</v>
          </cell>
        </row>
        <row r="25">
          <cell r="I25">
            <v>0</v>
          </cell>
          <cell r="K25">
            <v>0</v>
          </cell>
          <cell r="M25">
            <v>0</v>
          </cell>
        </row>
        <row r="26">
          <cell r="I26">
            <v>23000</v>
          </cell>
          <cell r="K26">
            <v>30000</v>
          </cell>
          <cell r="M26">
            <v>55000</v>
          </cell>
        </row>
        <row r="27">
          <cell r="I27">
            <v>0</v>
          </cell>
          <cell r="K27">
            <v>0</v>
          </cell>
          <cell r="M27">
            <v>0</v>
          </cell>
        </row>
        <row r="28">
          <cell r="I28">
            <v>31000</v>
          </cell>
          <cell r="K28">
            <v>25000</v>
          </cell>
          <cell r="M28">
            <v>15000</v>
          </cell>
        </row>
        <row r="29">
          <cell r="I29">
            <v>0</v>
          </cell>
          <cell r="K29">
            <v>0</v>
          </cell>
          <cell r="M29">
            <v>0</v>
          </cell>
        </row>
        <row r="31">
          <cell r="I31">
            <v>21000</v>
          </cell>
          <cell r="K31">
            <v>21000</v>
          </cell>
          <cell r="M31">
            <v>21000</v>
          </cell>
        </row>
        <row r="32">
          <cell r="I32">
            <v>0</v>
          </cell>
          <cell r="K32">
            <v>0</v>
          </cell>
          <cell r="M32">
            <v>0</v>
          </cell>
        </row>
        <row r="33">
          <cell r="I33">
            <v>0</v>
          </cell>
          <cell r="K33">
            <v>0</v>
          </cell>
          <cell r="M33">
            <v>0</v>
          </cell>
        </row>
        <row r="34">
          <cell r="I34">
            <v>0</v>
          </cell>
          <cell r="K34">
            <v>0</v>
          </cell>
          <cell r="M34">
            <v>0</v>
          </cell>
        </row>
        <row r="37">
          <cell r="I37">
            <v>30000</v>
          </cell>
          <cell r="K37">
            <v>30000</v>
          </cell>
          <cell r="M37">
            <v>30000</v>
          </cell>
        </row>
      </sheetData>
      <sheetData sheetId="6">
        <row r="23">
          <cell r="I23">
            <v>20000</v>
          </cell>
          <cell r="K23">
            <v>5000</v>
          </cell>
          <cell r="M23">
            <v>5000</v>
          </cell>
        </row>
        <row r="24">
          <cell r="I24">
            <v>0</v>
          </cell>
          <cell r="K24">
            <v>0</v>
          </cell>
          <cell r="M24">
            <v>0</v>
          </cell>
        </row>
        <row r="25">
          <cell r="I25">
            <v>0</v>
          </cell>
          <cell r="K25">
            <v>0</v>
          </cell>
          <cell r="M25">
            <v>0</v>
          </cell>
        </row>
        <row r="26">
          <cell r="I26">
            <v>55000</v>
          </cell>
          <cell r="K26">
            <v>65000</v>
          </cell>
          <cell r="M26">
            <v>60000</v>
          </cell>
        </row>
        <row r="27">
          <cell r="I27">
            <v>0</v>
          </cell>
          <cell r="K27">
            <v>0</v>
          </cell>
          <cell r="M27">
            <v>0</v>
          </cell>
        </row>
        <row r="28">
          <cell r="I28">
            <v>31000</v>
          </cell>
          <cell r="K28">
            <v>40000</v>
          </cell>
          <cell r="M28">
            <v>15000</v>
          </cell>
        </row>
        <row r="29">
          <cell r="I29">
            <v>0</v>
          </cell>
          <cell r="K29">
            <v>0</v>
          </cell>
          <cell r="M29">
            <v>0</v>
          </cell>
        </row>
        <row r="31">
          <cell r="I31">
            <v>20300</v>
          </cell>
          <cell r="K31">
            <v>20300</v>
          </cell>
          <cell r="M31">
            <v>20300</v>
          </cell>
        </row>
        <row r="32">
          <cell r="I32">
            <v>0</v>
          </cell>
          <cell r="K32">
            <v>0</v>
          </cell>
          <cell r="M32">
            <v>0</v>
          </cell>
        </row>
        <row r="33">
          <cell r="I33">
            <v>0</v>
          </cell>
          <cell r="K33">
            <v>0</v>
          </cell>
          <cell r="M33">
            <v>0</v>
          </cell>
        </row>
        <row r="34">
          <cell r="I34">
            <v>0</v>
          </cell>
          <cell r="K34">
            <v>0</v>
          </cell>
          <cell r="M34">
            <v>0</v>
          </cell>
        </row>
        <row r="37">
          <cell r="I37">
            <v>29000</v>
          </cell>
          <cell r="K37">
            <v>29000</v>
          </cell>
          <cell r="M37">
            <v>29000</v>
          </cell>
        </row>
      </sheetData>
      <sheetData sheetId="7">
        <row r="23">
          <cell r="I23">
            <v>90000</v>
          </cell>
          <cell r="K23">
            <v>65000</v>
          </cell>
          <cell r="M23">
            <v>65000</v>
          </cell>
        </row>
        <row r="24">
          <cell r="I24">
            <v>0</v>
          </cell>
          <cell r="K24">
            <v>0</v>
          </cell>
          <cell r="M24">
            <v>0</v>
          </cell>
        </row>
        <row r="25">
          <cell r="I25">
            <v>0</v>
          </cell>
          <cell r="K25">
            <v>0</v>
          </cell>
          <cell r="M25">
            <v>0</v>
          </cell>
        </row>
        <row r="26">
          <cell r="I26">
            <v>55000</v>
          </cell>
          <cell r="K26">
            <v>50000</v>
          </cell>
          <cell r="M26">
            <v>25000</v>
          </cell>
        </row>
        <row r="27">
          <cell r="I27">
            <v>0</v>
          </cell>
          <cell r="K27">
            <v>0</v>
          </cell>
          <cell r="M27">
            <v>0</v>
          </cell>
        </row>
        <row r="28">
          <cell r="I28">
            <v>15000</v>
          </cell>
          <cell r="K28">
            <v>33000</v>
          </cell>
          <cell r="M28">
            <v>15000</v>
          </cell>
        </row>
        <row r="29">
          <cell r="I29">
            <v>0</v>
          </cell>
          <cell r="K29">
            <v>0</v>
          </cell>
          <cell r="M29">
            <v>0</v>
          </cell>
        </row>
        <row r="31">
          <cell r="I31">
            <v>19000</v>
          </cell>
          <cell r="K31">
            <v>19000</v>
          </cell>
          <cell r="M31">
            <v>19000</v>
          </cell>
        </row>
        <row r="32">
          <cell r="I32">
            <v>0</v>
          </cell>
          <cell r="K32">
            <v>0</v>
          </cell>
          <cell r="M32">
            <v>0</v>
          </cell>
        </row>
        <row r="33">
          <cell r="I33">
            <v>0</v>
          </cell>
          <cell r="K33">
            <v>0</v>
          </cell>
          <cell r="M33">
            <v>0</v>
          </cell>
        </row>
        <row r="34">
          <cell r="I34">
            <v>0</v>
          </cell>
          <cell r="K34">
            <v>0</v>
          </cell>
          <cell r="M34">
            <v>0</v>
          </cell>
        </row>
        <row r="37">
          <cell r="I37">
            <v>30000</v>
          </cell>
          <cell r="K37">
            <v>30000</v>
          </cell>
          <cell r="M37">
            <v>30000</v>
          </cell>
        </row>
      </sheetData>
      <sheetData sheetId="8">
        <row r="23">
          <cell r="I23">
            <v>5000</v>
          </cell>
          <cell r="K23">
            <v>45000</v>
          </cell>
          <cell r="M23">
            <v>5000</v>
          </cell>
        </row>
        <row r="24">
          <cell r="I24">
            <v>0</v>
          </cell>
          <cell r="K24">
            <v>0</v>
          </cell>
          <cell r="M24">
            <v>0</v>
          </cell>
        </row>
        <row r="25">
          <cell r="I25">
            <v>0</v>
          </cell>
          <cell r="K25">
            <v>0</v>
          </cell>
          <cell r="M25">
            <v>0</v>
          </cell>
        </row>
        <row r="26">
          <cell r="I26">
            <v>40000</v>
          </cell>
          <cell r="K26">
            <v>65000</v>
          </cell>
          <cell r="M26">
            <v>55000</v>
          </cell>
        </row>
        <row r="27">
          <cell r="I27">
            <v>0</v>
          </cell>
          <cell r="K27">
            <v>0</v>
          </cell>
          <cell r="M27">
            <v>0</v>
          </cell>
        </row>
        <row r="28">
          <cell r="I28">
            <v>15000</v>
          </cell>
          <cell r="K28">
            <v>33000</v>
          </cell>
          <cell r="M28">
            <v>15000</v>
          </cell>
        </row>
        <row r="29">
          <cell r="I29">
            <v>0</v>
          </cell>
          <cell r="K29">
            <v>0</v>
          </cell>
          <cell r="M29">
            <v>0</v>
          </cell>
        </row>
        <row r="31">
          <cell r="I31">
            <v>18600</v>
          </cell>
          <cell r="K31">
            <v>18600</v>
          </cell>
          <cell r="M31">
            <v>21100</v>
          </cell>
        </row>
        <row r="32">
          <cell r="I32">
            <v>0</v>
          </cell>
          <cell r="K32">
            <v>0</v>
          </cell>
          <cell r="M32">
            <v>0</v>
          </cell>
        </row>
        <row r="33">
          <cell r="I33">
            <v>0</v>
          </cell>
          <cell r="K33">
            <v>0</v>
          </cell>
          <cell r="M33">
            <v>0</v>
          </cell>
        </row>
        <row r="34">
          <cell r="I34">
            <v>0</v>
          </cell>
          <cell r="K34">
            <v>0</v>
          </cell>
          <cell r="M34">
            <v>0</v>
          </cell>
        </row>
        <row r="37">
          <cell r="I37">
            <v>30000</v>
          </cell>
          <cell r="K37">
            <v>30000</v>
          </cell>
          <cell r="M37">
            <v>30000</v>
          </cell>
        </row>
      </sheetData>
      <sheetData sheetId="9">
        <row r="23">
          <cell r="I23">
            <v>5000</v>
          </cell>
          <cell r="K23">
            <v>20000</v>
          </cell>
          <cell r="M23">
            <v>10000</v>
          </cell>
        </row>
        <row r="24">
          <cell r="I24">
            <v>0</v>
          </cell>
          <cell r="K24">
            <v>0</v>
          </cell>
          <cell r="M24">
            <v>0</v>
          </cell>
        </row>
        <row r="25">
          <cell r="I25">
            <v>0</v>
          </cell>
          <cell r="K25">
            <v>0</v>
          </cell>
          <cell r="M25">
            <v>0</v>
          </cell>
        </row>
        <row r="26">
          <cell r="I26">
            <v>27500</v>
          </cell>
          <cell r="K26">
            <v>82500</v>
          </cell>
          <cell r="M26">
            <v>42500</v>
          </cell>
        </row>
        <row r="27">
          <cell r="I27">
            <v>0</v>
          </cell>
          <cell r="K27">
            <v>0</v>
          </cell>
          <cell r="M27">
            <v>0</v>
          </cell>
        </row>
        <row r="28">
          <cell r="I28">
            <v>25000</v>
          </cell>
          <cell r="K28">
            <v>25000</v>
          </cell>
          <cell r="M28">
            <v>43000</v>
          </cell>
        </row>
        <row r="29">
          <cell r="I29">
            <v>0</v>
          </cell>
          <cell r="K29">
            <v>0</v>
          </cell>
          <cell r="M29">
            <v>0</v>
          </cell>
        </row>
        <row r="31">
          <cell r="I31">
            <v>21100</v>
          </cell>
          <cell r="K31">
            <v>21100</v>
          </cell>
          <cell r="M31">
            <v>21100</v>
          </cell>
        </row>
        <row r="32">
          <cell r="I32">
            <v>5000</v>
          </cell>
          <cell r="K32">
            <v>5000</v>
          </cell>
          <cell r="M32">
            <v>5000</v>
          </cell>
        </row>
        <row r="33">
          <cell r="I33">
            <v>0</v>
          </cell>
          <cell r="K33">
            <v>0</v>
          </cell>
          <cell r="M33">
            <v>0</v>
          </cell>
        </row>
        <row r="34">
          <cell r="I34">
            <v>0</v>
          </cell>
          <cell r="K34">
            <v>0</v>
          </cell>
          <cell r="M34">
            <v>0</v>
          </cell>
        </row>
        <row r="37">
          <cell r="I37">
            <v>35000</v>
          </cell>
          <cell r="K37">
            <v>35000</v>
          </cell>
          <cell r="M37">
            <v>35000</v>
          </cell>
        </row>
      </sheetData>
      <sheetData sheetId="10">
        <row r="23">
          <cell r="I23">
            <v>5000</v>
          </cell>
          <cell r="K23">
            <v>5000</v>
          </cell>
          <cell r="M23">
            <v>0</v>
          </cell>
        </row>
        <row r="24">
          <cell r="I24">
            <v>0</v>
          </cell>
          <cell r="K24">
            <v>0</v>
          </cell>
          <cell r="M24">
            <v>0</v>
          </cell>
        </row>
        <row r="25">
          <cell r="I25">
            <v>0</v>
          </cell>
          <cell r="K25">
            <v>0</v>
          </cell>
          <cell r="M25">
            <v>0</v>
          </cell>
        </row>
        <row r="26">
          <cell r="I26">
            <v>60000</v>
          </cell>
          <cell r="K26">
            <v>50000</v>
          </cell>
          <cell r="M26">
            <v>15000</v>
          </cell>
        </row>
        <row r="27">
          <cell r="I27">
            <v>0</v>
          </cell>
          <cell r="K27">
            <v>0</v>
          </cell>
          <cell r="M27">
            <v>0</v>
          </cell>
        </row>
        <row r="28">
          <cell r="I28">
            <v>25000</v>
          </cell>
          <cell r="K28">
            <v>43000</v>
          </cell>
          <cell r="M28">
            <v>25000</v>
          </cell>
        </row>
        <row r="29">
          <cell r="I29">
            <v>0</v>
          </cell>
          <cell r="K29">
            <v>0</v>
          </cell>
          <cell r="M29">
            <v>0</v>
          </cell>
        </row>
        <row r="31">
          <cell r="I31">
            <v>35600</v>
          </cell>
          <cell r="K31">
            <v>35600</v>
          </cell>
          <cell r="M31">
            <v>35600</v>
          </cell>
        </row>
        <row r="32">
          <cell r="I32">
            <v>7500</v>
          </cell>
          <cell r="K32">
            <v>7500</v>
          </cell>
          <cell r="M32">
            <v>7500</v>
          </cell>
        </row>
        <row r="33">
          <cell r="I33">
            <v>0</v>
          </cell>
          <cell r="K33">
            <v>0</v>
          </cell>
          <cell r="M33">
            <v>0</v>
          </cell>
        </row>
        <row r="34">
          <cell r="I34">
            <v>0</v>
          </cell>
          <cell r="K34">
            <v>0</v>
          </cell>
          <cell r="M34">
            <v>0</v>
          </cell>
        </row>
        <row r="37">
          <cell r="I37">
            <v>35000</v>
          </cell>
          <cell r="K37">
            <v>35000</v>
          </cell>
          <cell r="M37">
            <v>35000</v>
          </cell>
        </row>
      </sheetData>
      <sheetData sheetId="11">
        <row r="23">
          <cell r="I23">
            <v>45000</v>
          </cell>
          <cell r="K23">
            <v>35000</v>
          </cell>
          <cell r="M23">
            <v>40000</v>
          </cell>
        </row>
        <row r="24">
          <cell r="I24">
            <v>0</v>
          </cell>
          <cell r="K24">
            <v>0</v>
          </cell>
          <cell r="M24">
            <v>0</v>
          </cell>
        </row>
        <row r="25">
          <cell r="I25">
            <v>0</v>
          </cell>
          <cell r="K25">
            <v>0</v>
          </cell>
          <cell r="M25">
            <v>0</v>
          </cell>
        </row>
        <row r="26">
          <cell r="I26">
            <v>335000</v>
          </cell>
          <cell r="K26">
            <v>317000</v>
          </cell>
          <cell r="M26">
            <v>310000</v>
          </cell>
        </row>
        <row r="27">
          <cell r="I27">
            <v>0</v>
          </cell>
          <cell r="K27">
            <v>0</v>
          </cell>
          <cell r="M27">
            <v>0</v>
          </cell>
        </row>
        <row r="28">
          <cell r="I28">
            <v>139500</v>
          </cell>
          <cell r="K28">
            <v>137500</v>
          </cell>
          <cell r="M28">
            <v>119500</v>
          </cell>
        </row>
        <row r="29">
          <cell r="I29">
            <v>0</v>
          </cell>
          <cell r="K29">
            <v>0</v>
          </cell>
          <cell r="M29">
            <v>0</v>
          </cell>
        </row>
        <row r="31">
          <cell r="I31">
            <v>81000</v>
          </cell>
          <cell r="K31">
            <v>86000</v>
          </cell>
          <cell r="M31">
            <v>86000</v>
          </cell>
        </row>
        <row r="32">
          <cell r="I32">
            <v>35000</v>
          </cell>
          <cell r="K32">
            <v>25000</v>
          </cell>
          <cell r="M32">
            <v>25000</v>
          </cell>
        </row>
        <row r="33">
          <cell r="I33">
            <v>0</v>
          </cell>
          <cell r="K33">
            <v>0</v>
          </cell>
          <cell r="M33">
            <v>0</v>
          </cell>
        </row>
        <row r="34">
          <cell r="I34">
            <v>0</v>
          </cell>
          <cell r="K34">
            <v>0</v>
          </cell>
          <cell r="M34">
            <v>0</v>
          </cell>
        </row>
        <row r="37">
          <cell r="I37">
            <v>60000</v>
          </cell>
          <cell r="K37">
            <v>60000</v>
          </cell>
          <cell r="M37">
            <v>60000</v>
          </cell>
        </row>
      </sheetData>
      <sheetData sheetId="12">
        <row r="23">
          <cell r="I23">
            <v>10000</v>
          </cell>
          <cell r="K23">
            <v>10000</v>
          </cell>
          <cell r="M23">
            <v>10000</v>
          </cell>
        </row>
        <row r="24">
          <cell r="I24">
            <v>7500</v>
          </cell>
          <cell r="K24">
            <v>7500</v>
          </cell>
          <cell r="M24">
            <v>7500</v>
          </cell>
        </row>
        <row r="25">
          <cell r="I25">
            <v>25000</v>
          </cell>
          <cell r="K25">
            <v>25000</v>
          </cell>
          <cell r="M25">
            <v>25000</v>
          </cell>
        </row>
        <row r="26">
          <cell r="I26">
            <v>25000</v>
          </cell>
          <cell r="K26">
            <v>15000</v>
          </cell>
          <cell r="M26">
            <v>15000</v>
          </cell>
        </row>
        <row r="27">
          <cell r="I27">
            <v>205000</v>
          </cell>
          <cell r="K27">
            <v>205000</v>
          </cell>
          <cell r="M27">
            <v>205000</v>
          </cell>
        </row>
        <row r="28">
          <cell r="I28">
            <v>191000</v>
          </cell>
          <cell r="K28">
            <v>135000</v>
          </cell>
          <cell r="M28">
            <v>175000</v>
          </cell>
        </row>
        <row r="29">
          <cell r="I29">
            <v>0</v>
          </cell>
          <cell r="K29">
            <v>0</v>
          </cell>
          <cell r="M29">
            <v>0</v>
          </cell>
        </row>
        <row r="31">
          <cell r="I31">
            <v>31000</v>
          </cell>
          <cell r="K31">
            <v>31500</v>
          </cell>
          <cell r="M31">
            <v>31500</v>
          </cell>
        </row>
        <row r="32">
          <cell r="I32">
            <v>0</v>
          </cell>
          <cell r="K32">
            <v>0</v>
          </cell>
          <cell r="M32">
            <v>0</v>
          </cell>
        </row>
        <row r="33">
          <cell r="I33">
            <v>133000</v>
          </cell>
          <cell r="K33">
            <v>133000</v>
          </cell>
          <cell r="M33">
            <v>133000</v>
          </cell>
        </row>
        <row r="34">
          <cell r="I34">
            <v>0</v>
          </cell>
          <cell r="K34">
            <v>0</v>
          </cell>
          <cell r="M34">
            <v>0</v>
          </cell>
        </row>
        <row r="37">
          <cell r="I37">
            <v>84000</v>
          </cell>
          <cell r="K37">
            <v>20000</v>
          </cell>
          <cell r="M37">
            <v>20000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7FA91-4007-4966-B491-C039C26E117F}">
  <dimension ref="A1:P226"/>
  <sheetViews>
    <sheetView tabSelected="1" topLeftCell="A3" zoomScaleNormal="100" workbookViewId="0">
      <selection activeCell="A3" sqref="A3"/>
    </sheetView>
  </sheetViews>
  <sheetFormatPr baseColWidth="10" defaultColWidth="0" defaultRowHeight="13" zeroHeight="1" x14ac:dyDescent="0.15"/>
  <cols>
    <col min="1" max="1" width="11.6640625" style="3" customWidth="1"/>
    <col min="2" max="2" width="12.83203125" style="3" customWidth="1"/>
    <col min="3" max="3" width="10.33203125" style="3" customWidth="1"/>
    <col min="4" max="4" width="0.83203125" style="3" customWidth="1"/>
    <col min="5" max="6" width="11.1640625" style="3" customWidth="1"/>
    <col min="7" max="7" width="5.6640625" style="3" customWidth="1"/>
    <col min="8" max="8" width="4.33203125" style="3" customWidth="1"/>
    <col min="9" max="9" width="9.83203125" style="3" customWidth="1"/>
    <col min="10" max="10" width="0.83203125" style="3" customWidth="1"/>
    <col min="11" max="11" width="11.1640625" style="3" customWidth="1"/>
    <col min="12" max="12" width="0.6640625" style="3" customWidth="1"/>
    <col min="13" max="13" width="13.1640625" style="3" customWidth="1"/>
    <col min="14" max="14" width="9.1640625" style="3" customWidth="1"/>
    <col min="15" max="15" width="9.1640625" style="3" hidden="1" customWidth="1"/>
    <col min="16" max="16" width="0" style="3" hidden="1" customWidth="1"/>
    <col min="17" max="17" width="9.1640625" style="3" hidden="1" customWidth="1"/>
    <col min="18" max="16384" width="9.1640625" style="3" hidden="1"/>
  </cols>
  <sheetData>
    <row r="1" spans="1:13" x14ac:dyDescent="0.15">
      <c r="A1" s="1" t="s">
        <v>0</v>
      </c>
      <c r="B1" s="122" t="s">
        <v>36</v>
      </c>
      <c r="C1" s="122"/>
      <c r="D1" s="122"/>
      <c r="E1" s="122"/>
      <c r="F1" s="122"/>
      <c r="H1" s="4" t="s">
        <v>1</v>
      </c>
      <c r="I1" s="5"/>
      <c r="J1" s="122" t="s">
        <v>37</v>
      </c>
      <c r="K1" s="122"/>
      <c r="L1" s="29"/>
      <c r="M1" s="6" t="s">
        <v>38</v>
      </c>
    </row>
    <row r="2" spans="1:13" x14ac:dyDescent="0.15"/>
    <row r="3" spans="1:13" x14ac:dyDescent="0.15">
      <c r="A3" s="1" t="s">
        <v>2</v>
      </c>
      <c r="B3" s="61">
        <v>5485</v>
      </c>
      <c r="D3" s="7"/>
    </row>
    <row r="4" spans="1:13" ht="25.5" hidden="1" customHeight="1" x14ac:dyDescent="0.15">
      <c r="A4" s="30"/>
      <c r="C4" s="7"/>
      <c r="D4" s="7"/>
    </row>
    <row r="5" spans="1:13" x14ac:dyDescent="0.15"/>
    <row r="6" spans="1:13" ht="18" x14ac:dyDescent="0.2">
      <c r="A6" s="123" t="s">
        <v>39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x14ac:dyDescent="0.15"/>
    <row r="8" spans="1:13" ht="16" x14ac:dyDescent="0.2">
      <c r="A8" s="124" t="s">
        <v>40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x14ac:dyDescent="0.15"/>
    <row r="10" spans="1:13" ht="16" x14ac:dyDescent="0.2">
      <c r="A10" s="31" t="s">
        <v>41</v>
      </c>
    </row>
    <row r="11" spans="1:13" x14ac:dyDescent="0.15"/>
    <row r="12" spans="1:13" x14ac:dyDescent="0.15">
      <c r="A12" s="32" t="s">
        <v>42</v>
      </c>
      <c r="C12" s="117" t="s">
        <v>43</v>
      </c>
      <c r="D12" s="117"/>
      <c r="E12" s="117"/>
      <c r="G12" s="32" t="s">
        <v>44</v>
      </c>
      <c r="I12" s="125" t="s">
        <v>45</v>
      </c>
      <c r="J12" s="125"/>
      <c r="K12" s="125"/>
      <c r="L12" s="125"/>
      <c r="M12" s="125"/>
    </row>
    <row r="13" spans="1:13" x14ac:dyDescent="0.15"/>
    <row r="14" spans="1:13" x14ac:dyDescent="0.15">
      <c r="A14" s="12" t="s">
        <v>46</v>
      </c>
    </row>
    <row r="15" spans="1:13" x14ac:dyDescent="0.15">
      <c r="A15" s="108" t="s">
        <v>47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x14ac:dyDescent="0.15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x14ac:dyDescent="0.15"/>
    <row r="18" spans="1:13" x14ac:dyDescent="0.15">
      <c r="A18" s="12" t="s">
        <v>48</v>
      </c>
    </row>
    <row r="19" spans="1:13" x14ac:dyDescent="0.15">
      <c r="A19" s="33" t="s">
        <v>49</v>
      </c>
      <c r="B19" s="58">
        <v>241</v>
      </c>
      <c r="E19" s="120" t="s">
        <v>50</v>
      </c>
      <c r="F19" s="120"/>
      <c r="G19" s="117">
        <v>318</v>
      </c>
      <c r="H19" s="117"/>
    </row>
    <row r="20" spans="1:13" x14ac:dyDescent="0.15"/>
    <row r="21" spans="1:13" ht="12.75" customHeight="1" x14ac:dyDescent="0.15"/>
    <row r="22" spans="1:13" ht="16" x14ac:dyDescent="0.2">
      <c r="A22" s="31" t="s">
        <v>51</v>
      </c>
    </row>
    <row r="23" spans="1:13" ht="36.75" customHeight="1" x14ac:dyDescent="0.15">
      <c r="A23" s="60" t="s">
        <v>52</v>
      </c>
      <c r="B23" s="121" t="s">
        <v>53</v>
      </c>
      <c r="C23" s="121"/>
      <c r="D23" s="34"/>
      <c r="E23" s="121" t="s">
        <v>54</v>
      </c>
      <c r="F23" s="121"/>
      <c r="G23" s="121" t="s">
        <v>52</v>
      </c>
      <c r="H23" s="121"/>
      <c r="I23" s="60" t="s">
        <v>55</v>
      </c>
      <c r="J23" s="34"/>
      <c r="K23" s="121" t="s">
        <v>56</v>
      </c>
      <c r="L23" s="121"/>
      <c r="M23" s="121"/>
    </row>
    <row r="24" spans="1:13" x14ac:dyDescent="0.15">
      <c r="A24" s="59" t="s">
        <v>57</v>
      </c>
      <c r="B24" s="117">
        <v>3768</v>
      </c>
      <c r="C24" s="117"/>
      <c r="D24" s="35"/>
      <c r="E24" s="117">
        <v>841945201</v>
      </c>
      <c r="F24" s="117"/>
      <c r="G24" s="119" t="s">
        <v>58</v>
      </c>
      <c r="H24" s="119"/>
      <c r="I24" s="36">
        <v>3462</v>
      </c>
      <c r="J24" s="35"/>
      <c r="K24" s="117">
        <v>768079625</v>
      </c>
      <c r="L24" s="117"/>
      <c r="M24" s="117"/>
    </row>
    <row r="25" spans="1:13" x14ac:dyDescent="0.15">
      <c r="A25" s="59" t="s">
        <v>59</v>
      </c>
      <c r="B25" s="117">
        <v>3662</v>
      </c>
      <c r="C25" s="117"/>
      <c r="D25" s="35"/>
      <c r="E25" s="117">
        <v>839063859</v>
      </c>
      <c r="F25" s="117"/>
      <c r="G25" s="119" t="s">
        <v>60</v>
      </c>
      <c r="H25" s="119"/>
      <c r="I25" s="36">
        <v>3457</v>
      </c>
      <c r="J25" s="35"/>
      <c r="K25" s="117">
        <v>768079625</v>
      </c>
      <c r="L25" s="117"/>
      <c r="M25" s="117"/>
    </row>
    <row r="26" spans="1:13" x14ac:dyDescent="0.15">
      <c r="A26" s="59" t="s">
        <v>61</v>
      </c>
      <c r="B26" s="117">
        <v>3599</v>
      </c>
      <c r="C26" s="117"/>
      <c r="D26" s="35"/>
      <c r="E26" s="117">
        <v>846392658</v>
      </c>
      <c r="F26" s="117"/>
      <c r="G26" s="119" t="s">
        <v>62</v>
      </c>
      <c r="H26" s="119"/>
      <c r="I26" s="36">
        <v>3454</v>
      </c>
      <c r="J26" s="35"/>
      <c r="K26" s="117">
        <v>768079625</v>
      </c>
      <c r="L26" s="117"/>
      <c r="M26" s="117"/>
    </row>
    <row r="27" spans="1:13" x14ac:dyDescent="0.15">
      <c r="A27" s="59" t="s">
        <v>63</v>
      </c>
      <c r="B27" s="117">
        <v>3511</v>
      </c>
      <c r="C27" s="117"/>
      <c r="D27" s="35"/>
      <c r="E27" s="117">
        <v>845300598</v>
      </c>
      <c r="F27" s="117"/>
      <c r="G27" s="119" t="s">
        <v>64</v>
      </c>
      <c r="H27" s="119"/>
      <c r="I27" s="36">
        <v>3428</v>
      </c>
      <c r="J27" s="35"/>
      <c r="K27" s="117">
        <v>768079625</v>
      </c>
      <c r="L27" s="117"/>
      <c r="M27" s="117"/>
    </row>
    <row r="28" spans="1:13" x14ac:dyDescent="0.15">
      <c r="A28" s="59" t="s">
        <v>65</v>
      </c>
      <c r="B28" s="117" t="s">
        <v>66</v>
      </c>
      <c r="C28" s="117"/>
      <c r="D28" s="35"/>
      <c r="E28" s="117">
        <v>768079625</v>
      </c>
      <c r="F28" s="117"/>
      <c r="G28" s="3" t="s">
        <v>67</v>
      </c>
      <c r="I28" s="36">
        <v>3421</v>
      </c>
      <c r="J28" s="35"/>
      <c r="K28" s="117">
        <v>768079625</v>
      </c>
      <c r="L28" s="117"/>
      <c r="M28" s="117"/>
    </row>
    <row r="29" spans="1:13" x14ac:dyDescent="0.15"/>
    <row r="30" spans="1:13" x14ac:dyDescent="0.15">
      <c r="A30" s="12" t="s">
        <v>68</v>
      </c>
    </row>
    <row r="31" spans="1:13" x14ac:dyDescent="0.1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x14ac:dyDescent="0.1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x14ac:dyDescent="0.1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x14ac:dyDescent="0.15"/>
    <row r="35" spans="1:13" ht="16" x14ac:dyDescent="0.2">
      <c r="A35" s="31" t="s">
        <v>69</v>
      </c>
    </row>
    <row r="36" spans="1:13" x14ac:dyDescent="0.15">
      <c r="A36" s="118" t="s">
        <v>70</v>
      </c>
      <c r="B36" s="107"/>
      <c r="C36" s="118">
        <v>2013</v>
      </c>
      <c r="D36" s="107"/>
      <c r="E36" s="62">
        <v>2014</v>
      </c>
      <c r="F36" s="62">
        <v>2015</v>
      </c>
      <c r="G36" s="118">
        <v>2016</v>
      </c>
      <c r="H36" s="107"/>
      <c r="I36" s="118">
        <v>2017</v>
      </c>
      <c r="J36" s="107"/>
      <c r="K36" s="118">
        <v>2018</v>
      </c>
      <c r="L36" s="107"/>
      <c r="M36" s="37"/>
    </row>
    <row r="37" spans="1:13" x14ac:dyDescent="0.15">
      <c r="A37" s="69" t="s">
        <v>71</v>
      </c>
      <c r="B37" s="70"/>
      <c r="C37" s="73">
        <v>0.4163</v>
      </c>
      <c r="D37" s="74"/>
      <c r="E37" s="38">
        <v>0.42380000000000001</v>
      </c>
      <c r="F37" s="38">
        <v>0.42509999999999998</v>
      </c>
      <c r="G37" s="73">
        <v>0.43269999999999997</v>
      </c>
      <c r="H37" s="74"/>
      <c r="I37" s="73">
        <v>0.42770000000000002</v>
      </c>
      <c r="J37" s="74"/>
      <c r="K37" s="73">
        <v>0.4914</v>
      </c>
      <c r="L37" s="74"/>
      <c r="M37" s="39"/>
    </row>
    <row r="38" spans="1:13" x14ac:dyDescent="0.15">
      <c r="A38" s="69" t="s">
        <v>72</v>
      </c>
      <c r="B38" s="70"/>
      <c r="C38" s="73"/>
      <c r="D38" s="74"/>
      <c r="E38" s="38"/>
      <c r="F38" s="38"/>
      <c r="G38" s="73"/>
      <c r="H38" s="74"/>
      <c r="I38" s="73"/>
      <c r="J38" s="74"/>
      <c r="K38" s="73"/>
      <c r="L38" s="74"/>
      <c r="M38" s="39"/>
    </row>
    <row r="39" spans="1:13" x14ac:dyDescent="0.15">
      <c r="A39" s="69" t="s">
        <v>73</v>
      </c>
      <c r="B39" s="70"/>
      <c r="C39" s="73">
        <v>3.4299999999999997E-2</v>
      </c>
      <c r="D39" s="74"/>
      <c r="E39" s="38">
        <v>3.5400000000000001E-2</v>
      </c>
      <c r="F39" s="38">
        <v>3.3799999999999997E-2</v>
      </c>
      <c r="G39" s="73">
        <v>2.9399999999999999E-2</v>
      </c>
      <c r="H39" s="74"/>
      <c r="I39" s="73">
        <v>3.1099999999999999E-2</v>
      </c>
      <c r="J39" s="74"/>
      <c r="K39" s="73">
        <v>3.09E-2</v>
      </c>
      <c r="L39" s="74"/>
      <c r="M39" s="39"/>
    </row>
    <row r="40" spans="1:13" x14ac:dyDescent="0.15">
      <c r="A40" s="69" t="s">
        <v>74</v>
      </c>
      <c r="B40" s="70"/>
      <c r="C40" s="73"/>
      <c r="D40" s="74"/>
      <c r="E40" s="38"/>
      <c r="F40" s="38"/>
      <c r="G40" s="73"/>
      <c r="H40" s="74"/>
      <c r="I40" s="73"/>
      <c r="J40" s="74"/>
      <c r="K40" s="73"/>
      <c r="L40" s="74"/>
      <c r="M40" s="39"/>
    </row>
    <row r="41" spans="1:13" x14ac:dyDescent="0.15">
      <c r="A41" s="69" t="s">
        <v>75</v>
      </c>
      <c r="B41" s="70"/>
      <c r="C41" s="73">
        <v>0.30719999999999997</v>
      </c>
      <c r="D41" s="74"/>
      <c r="E41" s="38">
        <v>0.33300000000000002</v>
      </c>
      <c r="F41" s="38">
        <v>0.31259999999999999</v>
      </c>
      <c r="G41" s="73">
        <v>0.30890000000000001</v>
      </c>
      <c r="H41" s="74"/>
      <c r="I41" s="73">
        <v>0.30659999999999998</v>
      </c>
      <c r="J41" s="74"/>
      <c r="K41" s="73">
        <v>0.30680000000000002</v>
      </c>
      <c r="L41" s="74"/>
      <c r="M41" s="39"/>
    </row>
    <row r="42" spans="1:13" x14ac:dyDescent="0.15">
      <c r="A42" s="69" t="s">
        <v>76</v>
      </c>
      <c r="B42" s="70"/>
      <c r="C42" s="73">
        <v>0.1187</v>
      </c>
      <c r="D42" s="74"/>
      <c r="E42" s="38">
        <v>0.1293</v>
      </c>
      <c r="F42" s="38">
        <v>0.12870000000000001</v>
      </c>
      <c r="G42" s="73">
        <v>0.1323</v>
      </c>
      <c r="H42" s="74"/>
      <c r="I42" s="73">
        <v>0.13619999999999999</v>
      </c>
      <c r="J42" s="74"/>
      <c r="K42" s="73">
        <v>0.1419</v>
      </c>
      <c r="L42" s="74"/>
      <c r="M42" s="39"/>
    </row>
    <row r="43" spans="1:13" x14ac:dyDescent="0.15">
      <c r="A43" s="69" t="s">
        <v>77</v>
      </c>
      <c r="B43" s="70"/>
      <c r="C43" s="73">
        <v>2.6800000000000001E-2</v>
      </c>
      <c r="D43" s="74"/>
      <c r="E43" s="38">
        <v>2.7699999999999999E-2</v>
      </c>
      <c r="F43" s="38">
        <v>1.9800000000000002E-2</v>
      </c>
      <c r="G43" s="73">
        <v>3.0099999999999998E-2</v>
      </c>
      <c r="H43" s="74"/>
      <c r="I43" s="73">
        <v>3.8899999999999997E-2</v>
      </c>
      <c r="J43" s="74"/>
      <c r="K43" s="73">
        <v>4.0500000000000001E-2</v>
      </c>
      <c r="L43" s="74"/>
      <c r="M43" s="39"/>
    </row>
    <row r="44" spans="1:13" x14ac:dyDescent="0.15">
      <c r="A44" s="69" t="s">
        <v>78</v>
      </c>
      <c r="B44" s="70"/>
      <c r="C44" s="73"/>
      <c r="D44" s="74"/>
      <c r="E44" s="38"/>
      <c r="F44" s="38"/>
      <c r="G44" s="73"/>
      <c r="H44" s="74"/>
      <c r="I44" s="73"/>
      <c r="J44" s="74"/>
      <c r="K44" s="73"/>
      <c r="L44" s="74"/>
      <c r="M44" s="39"/>
    </row>
    <row r="45" spans="1:13" x14ac:dyDescent="0.15">
      <c r="A45" s="69" t="s">
        <v>79</v>
      </c>
      <c r="B45" s="70"/>
      <c r="C45" s="73"/>
      <c r="D45" s="74"/>
      <c r="E45" s="38"/>
      <c r="F45" s="38"/>
      <c r="G45" s="73"/>
      <c r="H45" s="74"/>
      <c r="I45" s="73"/>
      <c r="J45" s="74"/>
      <c r="K45" s="73"/>
      <c r="L45" s="74"/>
      <c r="M45" s="39"/>
    </row>
    <row r="46" spans="1:13" x14ac:dyDescent="0.15">
      <c r="A46" s="40" t="s">
        <v>80</v>
      </c>
      <c r="B46" s="41"/>
      <c r="C46" s="73"/>
      <c r="D46" s="74"/>
      <c r="E46" s="42"/>
      <c r="F46" s="42"/>
      <c r="G46" s="73"/>
      <c r="H46" s="74"/>
      <c r="I46" s="73"/>
      <c r="J46" s="74"/>
      <c r="K46" s="73"/>
      <c r="L46" s="74"/>
      <c r="M46" s="39"/>
    </row>
    <row r="47" spans="1:13" x14ac:dyDescent="0.15">
      <c r="A47" s="43" t="s">
        <v>81</v>
      </c>
      <c r="B47" s="41"/>
      <c r="C47" s="105">
        <f>SUM(C37:D46)</f>
        <v>0.9033000000000001</v>
      </c>
      <c r="D47" s="106"/>
      <c r="E47" s="42">
        <f>SUM(E37:E46)</f>
        <v>0.94919999999999993</v>
      </c>
      <c r="F47" s="42">
        <f>SUM(F37:F46)</f>
        <v>0.92</v>
      </c>
      <c r="G47" s="73">
        <f>SUM(G37:H46)</f>
        <v>0.9333999999999999</v>
      </c>
      <c r="H47" s="107"/>
      <c r="I47" s="73">
        <f>SUM(I37:J46)</f>
        <v>0.94050000000000011</v>
      </c>
      <c r="J47" s="107"/>
      <c r="K47" s="73">
        <f>SUM(K37:L46)</f>
        <v>1.0115000000000001</v>
      </c>
      <c r="L47" s="107"/>
      <c r="M47" s="37"/>
    </row>
    <row r="48" spans="1:13" x14ac:dyDescent="0.15">
      <c r="A48" s="24" t="s">
        <v>82</v>
      </c>
      <c r="B48" s="7"/>
      <c r="C48" s="44"/>
      <c r="D48" s="44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15">
      <c r="A49" s="24" t="s">
        <v>83</v>
      </c>
      <c r="B49" s="7"/>
      <c r="C49" s="22"/>
      <c r="D49" s="22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15">
      <c r="A50" s="7"/>
      <c r="B50" s="7"/>
      <c r="C50" s="59"/>
      <c r="D50" s="59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15">
      <c r="A51" s="12" t="s">
        <v>84</v>
      </c>
    </row>
    <row r="52" spans="1:13" x14ac:dyDescent="0.1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1:13" x14ac:dyDescent="0.1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x14ac:dyDescent="0.15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x14ac:dyDescent="0.15"/>
    <row r="56" spans="1:13" ht="16" x14ac:dyDescent="0.2">
      <c r="A56" s="31" t="s">
        <v>85</v>
      </c>
    </row>
    <row r="57" spans="1:13" x14ac:dyDescent="0.15"/>
    <row r="58" spans="1:13" ht="25.5" customHeight="1" x14ac:dyDescent="0.15">
      <c r="A58" s="114" t="s">
        <v>86</v>
      </c>
      <c r="B58" s="115"/>
      <c r="C58" s="115"/>
      <c r="D58" s="115"/>
      <c r="E58" s="116"/>
      <c r="F58" s="114" t="s">
        <v>87</v>
      </c>
      <c r="G58" s="116"/>
      <c r="H58" s="79" t="s">
        <v>88</v>
      </c>
      <c r="I58" s="79"/>
      <c r="J58" s="114" t="s">
        <v>89</v>
      </c>
      <c r="K58" s="116"/>
      <c r="L58" s="79" t="s">
        <v>90</v>
      </c>
      <c r="M58" s="79"/>
    </row>
    <row r="59" spans="1:13" x14ac:dyDescent="0.15">
      <c r="A59" s="99" t="s">
        <v>91</v>
      </c>
      <c r="B59" s="100"/>
      <c r="C59" s="100"/>
      <c r="D59" s="100"/>
      <c r="E59" s="101"/>
      <c r="F59" s="85" t="s">
        <v>92</v>
      </c>
      <c r="G59" s="85"/>
      <c r="H59" s="85" t="s">
        <v>93</v>
      </c>
      <c r="I59" s="85"/>
      <c r="J59" s="86">
        <v>239</v>
      </c>
      <c r="K59" s="86"/>
      <c r="L59" s="76">
        <v>6239990</v>
      </c>
      <c r="M59" s="76"/>
    </row>
    <row r="60" spans="1:13" x14ac:dyDescent="0.15">
      <c r="A60" s="102"/>
      <c r="B60" s="103"/>
      <c r="C60" s="103"/>
      <c r="D60" s="103"/>
      <c r="E60" s="104"/>
      <c r="F60" s="85"/>
      <c r="G60" s="85"/>
      <c r="H60" s="85"/>
      <c r="I60" s="85"/>
      <c r="J60" s="86"/>
      <c r="K60" s="86"/>
      <c r="L60" s="76"/>
      <c r="M60" s="76"/>
    </row>
    <row r="61" spans="1:13" x14ac:dyDescent="0.15">
      <c r="A61" s="81" t="s">
        <v>94</v>
      </c>
      <c r="B61" s="81"/>
      <c r="C61" s="81"/>
      <c r="D61" s="81"/>
      <c r="E61" s="81"/>
      <c r="F61" s="85" t="s">
        <v>92</v>
      </c>
      <c r="G61" s="85"/>
      <c r="H61" s="85">
        <v>2006</v>
      </c>
      <c r="I61" s="85"/>
      <c r="J61" s="86">
        <v>365</v>
      </c>
      <c r="K61" s="86"/>
      <c r="L61" s="76">
        <v>13991340</v>
      </c>
      <c r="M61" s="76"/>
    </row>
    <row r="62" spans="1:13" x14ac:dyDescent="0.15">
      <c r="A62" s="81"/>
      <c r="B62" s="81"/>
      <c r="C62" s="81"/>
      <c r="D62" s="81"/>
      <c r="E62" s="81"/>
      <c r="F62" s="85"/>
      <c r="G62" s="85"/>
      <c r="H62" s="85"/>
      <c r="I62" s="85"/>
      <c r="J62" s="86"/>
      <c r="K62" s="86"/>
      <c r="L62" s="76"/>
      <c r="M62" s="76"/>
    </row>
    <row r="63" spans="1:13" x14ac:dyDescent="0.15">
      <c r="A63" s="81" t="s">
        <v>95</v>
      </c>
      <c r="B63" s="81"/>
      <c r="C63" s="81"/>
      <c r="D63" s="81"/>
      <c r="E63" s="81"/>
      <c r="F63" s="85" t="s">
        <v>92</v>
      </c>
      <c r="G63" s="85"/>
      <c r="H63" s="85" t="s">
        <v>96</v>
      </c>
      <c r="I63" s="85"/>
      <c r="J63" s="86">
        <v>343</v>
      </c>
      <c r="K63" s="86"/>
      <c r="L63" s="76">
        <v>4501700</v>
      </c>
      <c r="M63" s="76"/>
    </row>
    <row r="64" spans="1:13" x14ac:dyDescent="0.15">
      <c r="A64" s="81"/>
      <c r="B64" s="81"/>
      <c r="C64" s="81"/>
      <c r="D64" s="81"/>
      <c r="E64" s="81"/>
      <c r="F64" s="85"/>
      <c r="G64" s="85"/>
      <c r="H64" s="85"/>
      <c r="I64" s="85"/>
      <c r="J64" s="86"/>
      <c r="K64" s="86"/>
      <c r="L64" s="76"/>
      <c r="M64" s="76"/>
    </row>
    <row r="65" spans="1:13" x14ac:dyDescent="0.15">
      <c r="A65" s="81" t="s">
        <v>97</v>
      </c>
      <c r="B65" s="81"/>
      <c r="C65" s="81"/>
      <c r="D65" s="81"/>
      <c r="E65" s="81"/>
      <c r="F65" s="85" t="s">
        <v>92</v>
      </c>
      <c r="G65" s="85"/>
      <c r="H65" s="85" t="s">
        <v>98</v>
      </c>
      <c r="I65" s="85"/>
      <c r="J65" s="86">
        <v>348</v>
      </c>
      <c r="K65" s="86"/>
      <c r="L65" s="76">
        <v>5439500</v>
      </c>
      <c r="M65" s="76"/>
    </row>
    <row r="66" spans="1:13" x14ac:dyDescent="0.15">
      <c r="A66" s="81"/>
      <c r="B66" s="81"/>
      <c r="C66" s="81"/>
      <c r="D66" s="81"/>
      <c r="E66" s="81"/>
      <c r="F66" s="85"/>
      <c r="G66" s="85"/>
      <c r="H66" s="85"/>
      <c r="I66" s="85"/>
      <c r="J66" s="86"/>
      <c r="K66" s="86"/>
      <c r="L66" s="76"/>
      <c r="M66" s="76"/>
    </row>
    <row r="67" spans="1:13" x14ac:dyDescent="0.15">
      <c r="A67" s="81" t="s">
        <v>99</v>
      </c>
      <c r="B67" s="81"/>
      <c r="C67" s="81"/>
      <c r="D67" s="81"/>
      <c r="E67" s="81"/>
      <c r="F67" s="98" t="s">
        <v>100</v>
      </c>
      <c r="G67" s="85"/>
      <c r="H67" s="85">
        <v>1994</v>
      </c>
      <c r="I67" s="85"/>
      <c r="J67" s="86">
        <v>565</v>
      </c>
      <c r="K67" s="86"/>
      <c r="L67" s="76">
        <v>9583200</v>
      </c>
      <c r="M67" s="76"/>
    </row>
    <row r="68" spans="1:13" x14ac:dyDescent="0.15">
      <c r="A68" s="81"/>
      <c r="B68" s="81"/>
      <c r="C68" s="81"/>
      <c r="D68" s="81"/>
      <c r="E68" s="81"/>
      <c r="F68" s="85"/>
      <c r="G68" s="85"/>
      <c r="H68" s="85"/>
      <c r="I68" s="85"/>
      <c r="J68" s="86"/>
      <c r="K68" s="86"/>
      <c r="L68" s="76"/>
      <c r="M68" s="76"/>
    </row>
    <row r="69" spans="1:13" x14ac:dyDescent="0.15">
      <c r="A69" s="81" t="s">
        <v>101</v>
      </c>
      <c r="B69" s="81"/>
      <c r="C69" s="81"/>
      <c r="D69" s="81"/>
      <c r="E69" s="81"/>
      <c r="F69" s="97" t="s">
        <v>102</v>
      </c>
      <c r="G69" s="85"/>
      <c r="H69" s="85" t="s">
        <v>103</v>
      </c>
      <c r="I69" s="85"/>
      <c r="J69" s="86">
        <v>543</v>
      </c>
      <c r="K69" s="86"/>
      <c r="L69" s="76">
        <v>12165600</v>
      </c>
      <c r="M69" s="76"/>
    </row>
    <row r="70" spans="1:13" x14ac:dyDescent="0.15">
      <c r="A70" s="81"/>
      <c r="B70" s="81"/>
      <c r="C70" s="81"/>
      <c r="D70" s="81"/>
      <c r="E70" s="81"/>
      <c r="F70" s="85"/>
      <c r="G70" s="85"/>
      <c r="H70" s="85"/>
      <c r="I70" s="85"/>
      <c r="J70" s="86"/>
      <c r="K70" s="86"/>
      <c r="L70" s="76"/>
      <c r="M70" s="76"/>
    </row>
    <row r="71" spans="1:13" x14ac:dyDescent="0.15">
      <c r="A71" s="81" t="s">
        <v>104</v>
      </c>
      <c r="B71" s="81"/>
      <c r="C71" s="81"/>
      <c r="D71" s="81"/>
      <c r="E71" s="81"/>
      <c r="F71" s="97" t="s">
        <v>105</v>
      </c>
      <c r="G71" s="85"/>
      <c r="H71" s="85" t="s">
        <v>106</v>
      </c>
      <c r="I71" s="85"/>
      <c r="J71" s="86">
        <v>1092</v>
      </c>
      <c r="K71" s="86"/>
      <c r="L71" s="76">
        <v>36586400</v>
      </c>
      <c r="M71" s="76"/>
    </row>
    <row r="72" spans="1:13" x14ac:dyDescent="0.15">
      <c r="A72" s="81"/>
      <c r="B72" s="81"/>
      <c r="C72" s="81"/>
      <c r="D72" s="81"/>
      <c r="E72" s="81"/>
      <c r="F72" s="85"/>
      <c r="G72" s="85"/>
      <c r="H72" s="85"/>
      <c r="I72" s="85"/>
      <c r="J72" s="86"/>
      <c r="K72" s="86"/>
      <c r="L72" s="76"/>
      <c r="M72" s="76"/>
    </row>
    <row r="73" spans="1:13" x14ac:dyDescent="0.15">
      <c r="A73" s="81" t="s">
        <v>107</v>
      </c>
      <c r="B73" s="81"/>
      <c r="C73" s="81"/>
      <c r="D73" s="81"/>
      <c r="E73" s="81"/>
      <c r="F73" s="85" t="s">
        <v>108</v>
      </c>
      <c r="G73" s="85"/>
      <c r="H73" s="85" t="s">
        <v>109</v>
      </c>
      <c r="I73" s="85"/>
      <c r="J73" s="86" t="s">
        <v>108</v>
      </c>
      <c r="K73" s="86"/>
      <c r="L73" s="76" t="s">
        <v>110</v>
      </c>
      <c r="M73" s="76"/>
    </row>
    <row r="74" spans="1:13" x14ac:dyDescent="0.15">
      <c r="A74" s="81"/>
      <c r="B74" s="81"/>
      <c r="C74" s="81"/>
      <c r="D74" s="81"/>
      <c r="E74" s="81"/>
      <c r="F74" s="85"/>
      <c r="G74" s="85"/>
      <c r="H74" s="85"/>
      <c r="I74" s="85"/>
      <c r="J74" s="86"/>
      <c r="K74" s="86"/>
      <c r="L74" s="76"/>
      <c r="M74" s="76"/>
    </row>
    <row r="75" spans="1:13" x14ac:dyDescent="0.15">
      <c r="A75" s="81"/>
      <c r="B75" s="81"/>
      <c r="C75" s="81"/>
      <c r="D75" s="81"/>
      <c r="E75" s="81"/>
      <c r="F75" s="85"/>
      <c r="G75" s="85"/>
      <c r="H75" s="85"/>
      <c r="I75" s="85"/>
      <c r="J75" s="86"/>
      <c r="K75" s="86"/>
      <c r="L75" s="76"/>
      <c r="M75" s="76"/>
    </row>
    <row r="76" spans="1:13" x14ac:dyDescent="0.15">
      <c r="A76" s="81"/>
      <c r="B76" s="81"/>
      <c r="C76" s="81"/>
      <c r="D76" s="81"/>
      <c r="E76" s="81"/>
      <c r="F76" s="85"/>
      <c r="G76" s="85"/>
      <c r="H76" s="85"/>
      <c r="I76" s="85"/>
      <c r="J76" s="86"/>
      <c r="K76" s="86"/>
      <c r="L76" s="76"/>
      <c r="M76" s="76"/>
    </row>
    <row r="77" spans="1:13" ht="12.75" customHeight="1" x14ac:dyDescent="0.15">
      <c r="A77" s="87" t="s">
        <v>111</v>
      </c>
      <c r="B77" s="88"/>
      <c r="C77" s="88"/>
      <c r="D77" s="88"/>
      <c r="E77" s="89"/>
      <c r="F77" s="93" t="s">
        <v>112</v>
      </c>
      <c r="G77" s="94"/>
      <c r="H77" s="85" t="s">
        <v>112</v>
      </c>
      <c r="I77" s="85"/>
      <c r="J77" s="85" t="s">
        <v>112</v>
      </c>
      <c r="K77" s="85"/>
      <c r="L77" s="76">
        <f>SUM(L59:M76)</f>
        <v>88507730</v>
      </c>
      <c r="M77" s="76"/>
    </row>
    <row r="78" spans="1:13" x14ac:dyDescent="0.15">
      <c r="A78" s="90"/>
      <c r="B78" s="91"/>
      <c r="C78" s="91"/>
      <c r="D78" s="91"/>
      <c r="E78" s="92"/>
      <c r="F78" s="95"/>
      <c r="G78" s="96"/>
      <c r="H78" s="85"/>
      <c r="I78" s="85"/>
      <c r="J78" s="85"/>
      <c r="K78" s="85"/>
      <c r="L78" s="76"/>
      <c r="M78" s="76"/>
    </row>
    <row r="79" spans="1:13" hidden="1" x14ac:dyDescent="0.15"/>
    <row r="80" spans="1:13" hidden="1" x14ac:dyDescent="0.15"/>
    <row r="81" spans="1:13" hidden="1" x14ac:dyDescent="0.15"/>
    <row r="82" spans="1:13" hidden="1" x14ac:dyDescent="0.15"/>
    <row r="83" spans="1:13" hidden="1" x14ac:dyDescent="0.15"/>
    <row r="84" spans="1:13" hidden="1" x14ac:dyDescent="0.15"/>
    <row r="85" spans="1:13" hidden="1" x14ac:dyDescent="0.15"/>
    <row r="86" spans="1:13" hidden="1" x14ac:dyDescent="0.15"/>
    <row r="87" spans="1:13" x14ac:dyDescent="0.15"/>
    <row r="88" spans="1:13" ht="16" x14ac:dyDescent="0.2">
      <c r="A88" s="31" t="s">
        <v>113</v>
      </c>
    </row>
    <row r="89" spans="1:13" x14ac:dyDescent="0.15"/>
    <row r="90" spans="1:13" ht="25.5" customHeight="1" x14ac:dyDescent="0.15">
      <c r="A90" s="79" t="s">
        <v>114</v>
      </c>
      <c r="B90" s="80"/>
      <c r="C90" s="80"/>
      <c r="D90" s="80"/>
      <c r="E90" s="80"/>
      <c r="F90" s="80"/>
      <c r="G90" s="80"/>
      <c r="H90" s="80"/>
      <c r="I90" s="80"/>
      <c r="J90" s="80"/>
      <c r="K90" s="57" t="s">
        <v>115</v>
      </c>
      <c r="L90" s="79" t="s">
        <v>116</v>
      </c>
      <c r="M90" s="79"/>
    </row>
    <row r="91" spans="1:13" x14ac:dyDescent="0.1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2"/>
      <c r="L91" s="76"/>
      <c r="M91" s="76"/>
    </row>
    <row r="92" spans="1:13" x14ac:dyDescent="0.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3"/>
      <c r="L92" s="76"/>
      <c r="M92" s="76"/>
    </row>
    <row r="93" spans="1:13" x14ac:dyDescent="0.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4"/>
      <c r="L93" s="76"/>
      <c r="M93" s="76"/>
    </row>
    <row r="94" spans="1:13" x14ac:dyDescent="0.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2"/>
      <c r="L94" s="76"/>
      <c r="M94" s="76"/>
    </row>
    <row r="95" spans="1:13" x14ac:dyDescent="0.1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3"/>
      <c r="L95" s="76"/>
      <c r="M95" s="76"/>
    </row>
    <row r="96" spans="1:13" x14ac:dyDescent="0.1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4"/>
      <c r="L96" s="76"/>
      <c r="M96" s="76"/>
    </row>
    <row r="97" spans="1:13" ht="25.5" customHeight="1" x14ac:dyDescent="0.15">
      <c r="A97" s="75" t="s">
        <v>117</v>
      </c>
      <c r="B97" s="75"/>
      <c r="C97" s="75"/>
      <c r="D97" s="75"/>
      <c r="E97" s="75"/>
      <c r="F97" s="75"/>
      <c r="G97" s="75"/>
      <c r="H97" s="75"/>
      <c r="I97" s="75"/>
      <c r="J97" s="75"/>
      <c r="K97" s="45" t="s">
        <v>112</v>
      </c>
      <c r="L97" s="76">
        <f>SUM(L91:M96)</f>
        <v>0</v>
      </c>
      <c r="M97" s="76"/>
    </row>
    <row r="98" spans="1:13" hidden="1" x14ac:dyDescent="0.15"/>
    <row r="99" spans="1:13" hidden="1" x14ac:dyDescent="0.15"/>
    <row r="100" spans="1:13" hidden="1" x14ac:dyDescent="0.15"/>
    <row r="101" spans="1:13" x14ac:dyDescent="0.15"/>
    <row r="102" spans="1:13" ht="16" x14ac:dyDescent="0.2">
      <c r="A102" s="31" t="s">
        <v>118</v>
      </c>
    </row>
    <row r="103" spans="1:13" x14ac:dyDescent="0.15"/>
    <row r="104" spans="1:13" ht="16" x14ac:dyDescent="0.2">
      <c r="A104" s="31" t="s">
        <v>119</v>
      </c>
    </row>
    <row r="105" spans="1:13" x14ac:dyDescent="0.15">
      <c r="A105" s="77" t="s">
        <v>120</v>
      </c>
      <c r="B105" s="78"/>
      <c r="C105" s="77" t="s">
        <v>121</v>
      </c>
      <c r="D105" s="78"/>
      <c r="E105" s="46" t="s">
        <v>122</v>
      </c>
      <c r="F105" s="46" t="s">
        <v>123</v>
      </c>
      <c r="G105" s="77" t="s">
        <v>124</v>
      </c>
      <c r="H105" s="78"/>
      <c r="I105" s="77" t="s">
        <v>125</v>
      </c>
      <c r="J105" s="78"/>
      <c r="K105" s="77" t="s">
        <v>126</v>
      </c>
      <c r="L105" s="78"/>
      <c r="M105" s="55" t="s">
        <v>127</v>
      </c>
    </row>
    <row r="106" spans="1:13" x14ac:dyDescent="0.15">
      <c r="A106" s="69" t="s">
        <v>128</v>
      </c>
      <c r="B106" s="70"/>
      <c r="C106" s="73" t="s">
        <v>129</v>
      </c>
      <c r="D106" s="74"/>
      <c r="E106" s="62" t="s">
        <v>129</v>
      </c>
      <c r="F106" s="63" t="s">
        <v>130</v>
      </c>
      <c r="G106" s="71" t="s">
        <v>129</v>
      </c>
      <c r="H106" s="72"/>
      <c r="I106" s="71"/>
      <c r="J106" s="72"/>
      <c r="K106" s="71"/>
      <c r="L106" s="72"/>
      <c r="M106" s="64">
        <f>SUM(C106:L106)</f>
        <v>0</v>
      </c>
    </row>
    <row r="107" spans="1:13" x14ac:dyDescent="0.15">
      <c r="A107" s="69" t="s">
        <v>131</v>
      </c>
      <c r="B107" s="70"/>
      <c r="C107" s="71">
        <v>1758685</v>
      </c>
      <c r="D107" s="72"/>
      <c r="E107" s="65">
        <v>10320</v>
      </c>
      <c r="F107" s="65">
        <v>123174</v>
      </c>
      <c r="G107" s="71">
        <v>15996</v>
      </c>
      <c r="H107" s="72"/>
      <c r="I107" s="71"/>
      <c r="J107" s="72"/>
      <c r="K107" s="71"/>
      <c r="L107" s="72"/>
      <c r="M107" s="64">
        <f t="shared" ref="M107:M116" si="0">SUM(C107:L107)</f>
        <v>1908175</v>
      </c>
    </row>
    <row r="108" spans="1:13" x14ac:dyDescent="0.15">
      <c r="A108" s="69" t="s">
        <v>132</v>
      </c>
      <c r="B108" s="70"/>
      <c r="C108" s="71"/>
      <c r="D108" s="72"/>
      <c r="E108" s="65"/>
      <c r="F108" s="65"/>
      <c r="G108" s="71"/>
      <c r="H108" s="72"/>
      <c r="I108" s="71"/>
      <c r="J108" s="72"/>
      <c r="K108" s="71"/>
      <c r="L108" s="72"/>
      <c r="M108" s="64">
        <f t="shared" si="0"/>
        <v>0</v>
      </c>
    </row>
    <row r="109" spans="1:13" x14ac:dyDescent="0.15">
      <c r="A109" s="69" t="s">
        <v>73</v>
      </c>
      <c r="B109" s="70"/>
      <c r="C109" s="71">
        <v>109515</v>
      </c>
      <c r="D109" s="72"/>
      <c r="E109" s="65">
        <v>656</v>
      </c>
      <c r="F109" s="65">
        <v>7856</v>
      </c>
      <c r="G109" s="71">
        <v>1016</v>
      </c>
      <c r="H109" s="72"/>
      <c r="I109" s="71"/>
      <c r="J109" s="72"/>
      <c r="K109" s="71"/>
      <c r="L109" s="72"/>
      <c r="M109" s="64">
        <f t="shared" si="0"/>
        <v>119043</v>
      </c>
    </row>
    <row r="110" spans="1:13" x14ac:dyDescent="0.15">
      <c r="A110" s="69" t="s">
        <v>133</v>
      </c>
      <c r="B110" s="70"/>
      <c r="C110" s="71"/>
      <c r="D110" s="72"/>
      <c r="E110" s="65"/>
      <c r="F110" s="65"/>
      <c r="G110" s="71"/>
      <c r="H110" s="72"/>
      <c r="I110" s="71"/>
      <c r="J110" s="72"/>
      <c r="K110" s="71"/>
      <c r="L110" s="72"/>
      <c r="M110" s="64">
        <f t="shared" si="0"/>
        <v>0</v>
      </c>
    </row>
    <row r="111" spans="1:13" x14ac:dyDescent="0.15">
      <c r="A111" s="69" t="s">
        <v>75</v>
      </c>
      <c r="B111" s="70"/>
      <c r="C111" s="71">
        <v>995639</v>
      </c>
      <c r="D111" s="72"/>
      <c r="E111" s="65">
        <v>8204</v>
      </c>
      <c r="F111" s="65">
        <v>102878</v>
      </c>
      <c r="G111" s="71">
        <v>12459</v>
      </c>
      <c r="H111" s="72"/>
      <c r="I111" s="71"/>
      <c r="J111" s="72"/>
      <c r="K111" s="71">
        <v>109545</v>
      </c>
      <c r="L111" s="72"/>
      <c r="M111" s="64">
        <f t="shared" si="0"/>
        <v>1228725</v>
      </c>
    </row>
    <row r="112" spans="1:13" x14ac:dyDescent="0.15">
      <c r="A112" s="53" t="s">
        <v>134</v>
      </c>
      <c r="B112" s="54"/>
      <c r="C112" s="71">
        <v>595965</v>
      </c>
      <c r="D112" s="72"/>
      <c r="E112" s="65">
        <v>2980</v>
      </c>
      <c r="F112" s="65">
        <v>35569</v>
      </c>
      <c r="G112" s="71">
        <v>4619</v>
      </c>
      <c r="H112" s="72"/>
      <c r="I112" s="71"/>
      <c r="J112" s="72"/>
      <c r="K112" s="71">
        <v>83151</v>
      </c>
      <c r="L112" s="72"/>
      <c r="M112" s="64">
        <f t="shared" si="0"/>
        <v>722284</v>
      </c>
    </row>
    <row r="113" spans="1:13" x14ac:dyDescent="0.15">
      <c r="A113" s="53" t="s">
        <v>135</v>
      </c>
      <c r="B113" s="54"/>
      <c r="C113" s="71">
        <v>170024</v>
      </c>
      <c r="D113" s="72"/>
      <c r="E113" s="65">
        <v>851</v>
      </c>
      <c r="F113" s="65">
        <v>10152</v>
      </c>
      <c r="G113" s="71">
        <v>1318</v>
      </c>
      <c r="H113" s="72"/>
      <c r="I113" s="71"/>
      <c r="J113" s="72"/>
      <c r="K113" s="71">
        <v>15902</v>
      </c>
      <c r="L113" s="72"/>
      <c r="M113" s="64">
        <f t="shared" si="0"/>
        <v>198247</v>
      </c>
    </row>
    <row r="114" spans="1:13" x14ac:dyDescent="0.15">
      <c r="A114" s="53" t="s">
        <v>78</v>
      </c>
      <c r="B114" s="54"/>
      <c r="C114" s="71"/>
      <c r="D114" s="72"/>
      <c r="E114" s="64"/>
      <c r="F114" s="65"/>
      <c r="G114" s="71"/>
      <c r="H114" s="72"/>
      <c r="I114" s="71"/>
      <c r="J114" s="72"/>
      <c r="K114" s="71"/>
      <c r="L114" s="72"/>
      <c r="M114" s="64">
        <f t="shared" si="0"/>
        <v>0</v>
      </c>
    </row>
    <row r="115" spans="1:13" x14ac:dyDescent="0.15">
      <c r="A115" s="69" t="s">
        <v>79</v>
      </c>
      <c r="B115" s="70"/>
      <c r="C115" s="71"/>
      <c r="D115" s="72"/>
      <c r="E115" s="65"/>
      <c r="F115" s="65"/>
      <c r="G115" s="71"/>
      <c r="H115" s="72"/>
      <c r="I115" s="71"/>
      <c r="J115" s="72"/>
      <c r="K115" s="71"/>
      <c r="L115" s="72"/>
      <c r="M115" s="64">
        <f t="shared" si="0"/>
        <v>0</v>
      </c>
    </row>
    <row r="116" spans="1:13" x14ac:dyDescent="0.15">
      <c r="A116" s="69" t="s">
        <v>80</v>
      </c>
      <c r="B116" s="70"/>
      <c r="C116" s="71"/>
      <c r="D116" s="72"/>
      <c r="E116" s="65"/>
      <c r="F116" s="65"/>
      <c r="G116" s="71"/>
      <c r="H116" s="72"/>
      <c r="I116" s="71"/>
      <c r="J116" s="72"/>
      <c r="K116" s="71"/>
      <c r="L116" s="72"/>
      <c r="M116" s="64">
        <f t="shared" si="0"/>
        <v>0</v>
      </c>
    </row>
    <row r="117" spans="1:13" x14ac:dyDescent="0.15">
      <c r="A117" s="47" t="s">
        <v>136</v>
      </c>
      <c r="B117" s="48"/>
      <c r="C117" s="48"/>
      <c r="D117" s="49"/>
      <c r="E117" s="49"/>
      <c r="F117" s="48"/>
      <c r="G117" s="49"/>
      <c r="H117" s="49"/>
      <c r="I117" s="49"/>
      <c r="J117" s="49"/>
      <c r="K117" s="49"/>
      <c r="L117" s="49"/>
      <c r="M117" s="48"/>
    </row>
    <row r="118" spans="1:13" x14ac:dyDescent="0.15">
      <c r="A118" s="47" t="s">
        <v>83</v>
      </c>
      <c r="B118" s="48"/>
      <c r="C118" s="48"/>
      <c r="D118" s="49"/>
      <c r="E118" s="49"/>
      <c r="F118" s="48"/>
      <c r="G118" s="49"/>
      <c r="H118" s="49"/>
      <c r="I118" s="49"/>
      <c r="J118" s="49"/>
      <c r="K118" s="49"/>
      <c r="L118" s="49"/>
      <c r="M118" s="48"/>
    </row>
    <row r="119" spans="1:13" x14ac:dyDescent="0.15"/>
    <row r="120" spans="1:13" ht="16" hidden="1" x14ac:dyDescent="0.2">
      <c r="A120" s="31" t="s">
        <v>137</v>
      </c>
    </row>
    <row r="121" spans="1:13" hidden="1" x14ac:dyDescent="0.15">
      <c r="A121" s="12" t="s">
        <v>128</v>
      </c>
    </row>
    <row r="122" spans="1:13" hidden="1" x14ac:dyDescent="0.15">
      <c r="B122" s="3" t="s">
        <v>138</v>
      </c>
      <c r="F122" s="22"/>
      <c r="G122" s="67"/>
      <c r="H122" s="67"/>
      <c r="I122" s="67"/>
      <c r="J122" s="23"/>
    </row>
    <row r="123" spans="1:13" hidden="1" x14ac:dyDescent="0.15">
      <c r="B123" s="3" t="s">
        <v>139</v>
      </c>
      <c r="F123" s="22"/>
      <c r="G123" s="67"/>
      <c r="H123" s="67"/>
      <c r="I123" s="67"/>
      <c r="J123" s="23"/>
    </row>
    <row r="124" spans="1:13" hidden="1" x14ac:dyDescent="0.15">
      <c r="B124" s="3" t="s">
        <v>140</v>
      </c>
      <c r="F124" s="22"/>
      <c r="G124" s="67"/>
      <c r="H124" s="67"/>
      <c r="I124" s="67"/>
      <c r="J124" s="23"/>
    </row>
    <row r="125" spans="1:13" hidden="1" x14ac:dyDescent="0.15">
      <c r="B125" s="3" t="s">
        <v>141</v>
      </c>
      <c r="F125" s="22"/>
      <c r="G125" s="67"/>
      <c r="H125" s="67"/>
      <c r="I125" s="67"/>
      <c r="J125" s="23"/>
    </row>
    <row r="126" spans="1:13" hidden="1" x14ac:dyDescent="0.15">
      <c r="B126" s="3" t="s">
        <v>142</v>
      </c>
      <c r="F126" s="22"/>
      <c r="G126" s="67"/>
      <c r="H126" s="67"/>
      <c r="I126" s="67"/>
      <c r="J126" s="23"/>
    </row>
    <row r="127" spans="1:13" hidden="1" x14ac:dyDescent="0.15">
      <c r="B127" s="3" t="s">
        <v>143</v>
      </c>
      <c r="F127" s="22"/>
      <c r="G127" s="67"/>
      <c r="H127" s="67"/>
      <c r="I127" s="67"/>
      <c r="J127" s="23"/>
    </row>
    <row r="128" spans="1:13" hidden="1" x14ac:dyDescent="0.15">
      <c r="B128" s="3" t="s">
        <v>144</v>
      </c>
      <c r="G128" s="67"/>
      <c r="H128" s="67"/>
      <c r="I128" s="67"/>
      <c r="J128" s="23"/>
    </row>
    <row r="129" spans="1:10" hidden="1" x14ac:dyDescent="0.15">
      <c r="B129" s="3" t="s">
        <v>145</v>
      </c>
      <c r="G129" s="67"/>
      <c r="H129" s="67"/>
      <c r="I129" s="67"/>
      <c r="J129" s="23"/>
    </row>
    <row r="130" spans="1:10" hidden="1" x14ac:dyDescent="0.15">
      <c r="B130" s="3" t="s">
        <v>146</v>
      </c>
      <c r="F130" s="22"/>
      <c r="G130" s="67"/>
      <c r="H130" s="67"/>
      <c r="I130" s="67"/>
      <c r="J130" s="23"/>
    </row>
    <row r="131" spans="1:10" hidden="1" x14ac:dyDescent="0.15">
      <c r="B131" s="3" t="s">
        <v>147</v>
      </c>
      <c r="F131" s="22"/>
      <c r="G131" s="67"/>
      <c r="H131" s="67"/>
      <c r="I131" s="67"/>
      <c r="J131" s="23"/>
    </row>
    <row r="132" spans="1:10" hidden="1" x14ac:dyDescent="0.15">
      <c r="B132" s="3" t="s">
        <v>148</v>
      </c>
      <c r="F132" s="22"/>
      <c r="G132" s="67"/>
      <c r="H132" s="67"/>
      <c r="I132" s="67"/>
      <c r="J132" s="23"/>
    </row>
    <row r="133" spans="1:10" hidden="1" x14ac:dyDescent="0.15">
      <c r="B133" s="3" t="s">
        <v>149</v>
      </c>
      <c r="F133" s="22"/>
      <c r="G133" s="67"/>
      <c r="H133" s="67"/>
      <c r="I133" s="67"/>
      <c r="J133" s="23"/>
    </row>
    <row r="134" spans="1:10" hidden="1" x14ac:dyDescent="0.15">
      <c r="B134" s="3" t="s">
        <v>150</v>
      </c>
      <c r="F134" s="22"/>
      <c r="G134" s="67"/>
      <c r="H134" s="67"/>
      <c r="I134" s="67"/>
      <c r="J134" s="23"/>
    </row>
    <row r="135" spans="1:10" hidden="1" x14ac:dyDescent="0.15">
      <c r="B135" s="3" t="s">
        <v>151</v>
      </c>
      <c r="F135" s="22"/>
      <c r="G135" s="67"/>
      <c r="H135" s="67"/>
      <c r="I135" s="67"/>
      <c r="J135" s="23"/>
    </row>
    <row r="136" spans="1:10" hidden="1" x14ac:dyDescent="0.15">
      <c r="B136" s="3" t="s">
        <v>152</v>
      </c>
      <c r="F136" s="22"/>
      <c r="G136" s="67"/>
      <c r="H136" s="67"/>
      <c r="I136" s="67"/>
      <c r="J136" s="23"/>
    </row>
    <row r="137" spans="1:10" hidden="1" x14ac:dyDescent="0.15">
      <c r="B137" s="3" t="s">
        <v>153</v>
      </c>
      <c r="F137" s="22"/>
      <c r="G137" s="67"/>
      <c r="H137" s="67"/>
      <c r="I137" s="67"/>
      <c r="J137" s="23"/>
    </row>
    <row r="138" spans="1:10" hidden="1" x14ac:dyDescent="0.15">
      <c r="B138" s="3" t="s">
        <v>154</v>
      </c>
      <c r="F138" s="22"/>
      <c r="G138" s="67"/>
      <c r="H138" s="67"/>
      <c r="I138" s="67"/>
      <c r="J138" s="23"/>
    </row>
    <row r="139" spans="1:10" hidden="1" x14ac:dyDescent="0.15">
      <c r="B139" s="3" t="s">
        <v>155</v>
      </c>
      <c r="F139" s="22"/>
      <c r="G139" s="67"/>
      <c r="H139" s="67"/>
      <c r="I139" s="67"/>
    </row>
    <row r="140" spans="1:10" hidden="1" x14ac:dyDescent="0.15">
      <c r="B140" s="3" t="s">
        <v>156</v>
      </c>
      <c r="G140" s="67"/>
      <c r="H140" s="67"/>
      <c r="I140" s="67"/>
    </row>
    <row r="141" spans="1:10" hidden="1" x14ac:dyDescent="0.15">
      <c r="B141" s="3" t="s">
        <v>157</v>
      </c>
      <c r="F141" s="22"/>
      <c r="G141" s="67"/>
      <c r="H141" s="67"/>
      <c r="I141" s="67"/>
      <c r="J141" s="50"/>
    </row>
    <row r="142" spans="1:10" hidden="1" x14ac:dyDescent="0.15">
      <c r="B142" s="12" t="s">
        <v>158</v>
      </c>
      <c r="G142" s="66">
        <f>SUM(G122:I141)</f>
        <v>0</v>
      </c>
      <c r="H142" s="66"/>
      <c r="I142" s="66"/>
      <c r="J142" s="23"/>
    </row>
    <row r="143" spans="1:10" hidden="1" x14ac:dyDescent="0.15">
      <c r="J143" s="50"/>
    </row>
    <row r="144" spans="1:10" hidden="1" x14ac:dyDescent="0.15">
      <c r="A144" s="12" t="s">
        <v>159</v>
      </c>
      <c r="J144" s="23"/>
    </row>
    <row r="145" spans="1:10" hidden="1" x14ac:dyDescent="0.15">
      <c r="B145" s="3" t="s">
        <v>160</v>
      </c>
      <c r="F145" s="22"/>
      <c r="G145" s="67"/>
      <c r="H145" s="67"/>
      <c r="I145" s="67"/>
    </row>
    <row r="146" spans="1:10" hidden="1" x14ac:dyDescent="0.15">
      <c r="B146" s="3" t="s">
        <v>156</v>
      </c>
      <c r="F146" s="22"/>
      <c r="G146" s="67"/>
      <c r="H146" s="67"/>
      <c r="I146" s="67"/>
    </row>
    <row r="147" spans="1:10" hidden="1" x14ac:dyDescent="0.15">
      <c r="B147" s="12" t="s">
        <v>161</v>
      </c>
      <c r="F147" s="22"/>
      <c r="G147" s="67">
        <f>SUM(G145:I146)</f>
        <v>0</v>
      </c>
      <c r="H147" s="67"/>
      <c r="I147" s="67"/>
      <c r="J147" s="50"/>
    </row>
    <row r="148" spans="1:10" hidden="1" x14ac:dyDescent="0.15">
      <c r="B148" s="12"/>
      <c r="F148" s="22"/>
      <c r="G148" s="48"/>
      <c r="H148" s="48"/>
      <c r="I148" s="48"/>
      <c r="J148" s="50"/>
    </row>
    <row r="149" spans="1:10" hidden="1" x14ac:dyDescent="0.15">
      <c r="A149" s="12" t="s">
        <v>162</v>
      </c>
      <c r="J149" s="50"/>
    </row>
    <row r="150" spans="1:10" hidden="1" x14ac:dyDescent="0.15">
      <c r="B150" s="3" t="s">
        <v>160</v>
      </c>
      <c r="F150" s="22"/>
      <c r="G150" s="67"/>
      <c r="H150" s="67"/>
      <c r="I150" s="67"/>
      <c r="J150" s="50"/>
    </row>
    <row r="151" spans="1:10" hidden="1" x14ac:dyDescent="0.15">
      <c r="B151" s="3" t="s">
        <v>156</v>
      </c>
      <c r="F151" s="22"/>
      <c r="G151" s="67"/>
      <c r="H151" s="67"/>
      <c r="I151" s="67"/>
      <c r="J151" s="50"/>
    </row>
    <row r="152" spans="1:10" hidden="1" x14ac:dyDescent="0.15">
      <c r="B152" s="12" t="s">
        <v>163</v>
      </c>
      <c r="F152" s="22"/>
      <c r="G152" s="67">
        <f>SUM(G150:I151)</f>
        <v>0</v>
      </c>
      <c r="H152" s="67"/>
      <c r="I152" s="67"/>
      <c r="J152" s="50"/>
    </row>
    <row r="153" spans="1:10" hidden="1" x14ac:dyDescent="0.15">
      <c r="J153" s="5"/>
    </row>
    <row r="154" spans="1:10" hidden="1" x14ac:dyDescent="0.15">
      <c r="A154" s="12" t="s">
        <v>164</v>
      </c>
      <c r="F154" s="7"/>
      <c r="G154" s="7"/>
      <c r="H154" s="7"/>
      <c r="I154" s="7"/>
    </row>
    <row r="155" spans="1:10" hidden="1" x14ac:dyDescent="0.15">
      <c r="B155" s="3" t="s">
        <v>156</v>
      </c>
      <c r="F155" s="22"/>
      <c r="G155" s="67"/>
      <c r="H155" s="67"/>
      <c r="I155" s="67"/>
    </row>
    <row r="156" spans="1:10" hidden="1" x14ac:dyDescent="0.15">
      <c r="B156" s="12" t="s">
        <v>165</v>
      </c>
      <c r="F156" s="22"/>
      <c r="G156" s="67">
        <f>SUM(G155)</f>
        <v>0</v>
      </c>
      <c r="H156" s="67"/>
      <c r="I156" s="67"/>
    </row>
    <row r="157" spans="1:10" hidden="1" x14ac:dyDescent="0.15">
      <c r="B157" s="12"/>
      <c r="F157" s="22"/>
      <c r="G157" s="48"/>
      <c r="H157" s="48"/>
      <c r="I157" s="48"/>
    </row>
    <row r="158" spans="1:10" hidden="1" x14ac:dyDescent="0.15">
      <c r="B158" s="12"/>
      <c r="F158" s="22"/>
      <c r="G158" s="48"/>
      <c r="H158" s="48"/>
      <c r="I158" s="48"/>
    </row>
    <row r="159" spans="1:10" hidden="1" x14ac:dyDescent="0.15">
      <c r="A159" s="12" t="s">
        <v>166</v>
      </c>
      <c r="F159" s="7"/>
      <c r="G159" s="7"/>
      <c r="H159" s="7"/>
      <c r="I159" s="7"/>
    </row>
    <row r="160" spans="1:10" hidden="1" x14ac:dyDescent="0.15">
      <c r="B160" s="3" t="s">
        <v>156</v>
      </c>
      <c r="F160" s="22"/>
      <c r="G160" s="67"/>
      <c r="H160" s="67"/>
      <c r="I160" s="67"/>
    </row>
    <row r="161" spans="1:10" hidden="1" x14ac:dyDescent="0.15">
      <c r="B161" s="12" t="s">
        <v>167</v>
      </c>
      <c r="F161" s="22"/>
      <c r="G161" s="67">
        <f>SUM(G160)</f>
        <v>0</v>
      </c>
      <c r="H161" s="67"/>
      <c r="I161" s="67"/>
    </row>
    <row r="162" spans="1:10" hidden="1" x14ac:dyDescent="0.15"/>
    <row r="163" spans="1:10" hidden="1" x14ac:dyDescent="0.15">
      <c r="A163" s="12" t="s">
        <v>75</v>
      </c>
      <c r="F163" s="7"/>
      <c r="G163" s="7"/>
      <c r="H163" s="7"/>
      <c r="I163" s="7"/>
    </row>
    <row r="164" spans="1:10" hidden="1" x14ac:dyDescent="0.15">
      <c r="B164" s="3" t="s">
        <v>147</v>
      </c>
      <c r="F164" s="22"/>
      <c r="G164" s="67"/>
      <c r="H164" s="67"/>
      <c r="I164" s="67"/>
      <c r="J164" s="23"/>
    </row>
    <row r="165" spans="1:10" hidden="1" x14ac:dyDescent="0.15">
      <c r="B165" s="3" t="s">
        <v>168</v>
      </c>
      <c r="F165" s="22"/>
      <c r="G165" s="66"/>
      <c r="H165" s="66"/>
      <c r="I165" s="66"/>
      <c r="J165" s="23"/>
    </row>
    <row r="166" spans="1:10" hidden="1" x14ac:dyDescent="0.15">
      <c r="B166" s="3" t="s">
        <v>169</v>
      </c>
      <c r="F166" s="22"/>
      <c r="G166" s="66"/>
      <c r="H166" s="66"/>
      <c r="I166" s="66"/>
      <c r="J166" s="23"/>
    </row>
    <row r="167" spans="1:10" hidden="1" x14ac:dyDescent="0.15">
      <c r="B167" s="3" t="s">
        <v>151</v>
      </c>
      <c r="G167" s="67"/>
      <c r="H167" s="67"/>
      <c r="I167" s="67"/>
    </row>
    <row r="168" spans="1:10" hidden="1" x14ac:dyDescent="0.15">
      <c r="B168" s="3" t="s">
        <v>155</v>
      </c>
      <c r="G168" s="67"/>
      <c r="H168" s="67"/>
      <c r="I168" s="67"/>
    </row>
    <row r="169" spans="1:10" hidden="1" x14ac:dyDescent="0.15">
      <c r="B169" s="3" t="s">
        <v>156</v>
      </c>
      <c r="G169" s="67"/>
      <c r="H169" s="67"/>
      <c r="I169" s="67"/>
      <c r="J169" s="23"/>
    </row>
    <row r="170" spans="1:10" hidden="1" x14ac:dyDescent="0.15">
      <c r="B170" s="12" t="s">
        <v>170</v>
      </c>
      <c r="F170" s="22"/>
      <c r="G170" s="66">
        <f>SUM(G164:I169)</f>
        <v>0</v>
      </c>
      <c r="H170" s="66"/>
      <c r="I170" s="66"/>
      <c r="J170" s="23"/>
    </row>
    <row r="171" spans="1:10" hidden="1" x14ac:dyDescent="0.15">
      <c r="J171" s="23"/>
    </row>
    <row r="172" spans="1:10" hidden="1" x14ac:dyDescent="0.15">
      <c r="A172" s="12" t="s">
        <v>134</v>
      </c>
    </row>
    <row r="173" spans="1:10" ht="12.75" hidden="1" customHeight="1" x14ac:dyDescent="0.15">
      <c r="B173" s="3" t="s">
        <v>171</v>
      </c>
      <c r="G173" s="67"/>
      <c r="H173" s="67"/>
      <c r="I173" s="67"/>
    </row>
    <row r="174" spans="1:10" ht="12.75" hidden="1" customHeight="1" x14ac:dyDescent="0.15">
      <c r="B174" s="3" t="s">
        <v>172</v>
      </c>
      <c r="G174" s="67"/>
      <c r="H174" s="67"/>
      <c r="I174" s="67"/>
      <c r="J174" s="23"/>
    </row>
    <row r="175" spans="1:10" ht="12.75" hidden="1" customHeight="1" x14ac:dyDescent="0.15">
      <c r="B175" s="3" t="s">
        <v>152</v>
      </c>
      <c r="G175" s="67"/>
      <c r="H175" s="67"/>
      <c r="I175" s="67"/>
      <c r="J175" s="23"/>
    </row>
    <row r="176" spans="1:10" ht="12.75" hidden="1" customHeight="1" x14ac:dyDescent="0.15">
      <c r="B176" s="3" t="s">
        <v>155</v>
      </c>
      <c r="F176" s="22"/>
      <c r="G176" s="67"/>
      <c r="H176" s="67"/>
      <c r="I176" s="67"/>
      <c r="J176" s="23"/>
    </row>
    <row r="177" spans="1:13" ht="12.75" hidden="1" customHeight="1" x14ac:dyDescent="0.15">
      <c r="B177" s="3" t="s">
        <v>156</v>
      </c>
      <c r="F177" s="22"/>
      <c r="G177" s="67"/>
      <c r="H177" s="67"/>
      <c r="I177" s="67"/>
      <c r="J177" s="23"/>
    </row>
    <row r="178" spans="1:13" ht="12.75" hidden="1" customHeight="1" x14ac:dyDescent="0.15">
      <c r="B178" s="12" t="s">
        <v>173</v>
      </c>
      <c r="F178" s="22"/>
      <c r="G178" s="67">
        <f>SUM(G173:I177)</f>
        <v>0</v>
      </c>
      <c r="H178" s="67"/>
      <c r="I178" s="67"/>
      <c r="J178" s="23"/>
    </row>
    <row r="179" spans="1:13" ht="12.75" hidden="1" customHeight="1" x14ac:dyDescent="0.15">
      <c r="F179" s="7"/>
      <c r="G179" s="7"/>
      <c r="H179" s="7"/>
      <c r="I179" s="7"/>
      <c r="J179" s="23"/>
    </row>
    <row r="180" spans="1:13" ht="12.75" hidden="1" customHeight="1" x14ac:dyDescent="0.15">
      <c r="A180" s="12" t="s">
        <v>135</v>
      </c>
      <c r="F180" s="7"/>
      <c r="G180" s="7"/>
      <c r="H180" s="7"/>
      <c r="I180" s="7"/>
    </row>
    <row r="181" spans="1:13" ht="12.75" hidden="1" customHeight="1" x14ac:dyDescent="0.15">
      <c r="B181" s="3" t="s">
        <v>160</v>
      </c>
      <c r="F181" s="22"/>
      <c r="G181" s="67"/>
      <c r="H181" s="67"/>
      <c r="I181" s="67"/>
    </row>
    <row r="182" spans="1:13" ht="12.75" hidden="1" customHeight="1" x14ac:dyDescent="0.15">
      <c r="B182" s="3" t="s">
        <v>156</v>
      </c>
      <c r="F182" s="22"/>
      <c r="G182" s="67"/>
      <c r="H182" s="67"/>
      <c r="I182" s="67"/>
      <c r="J182" s="23"/>
    </row>
    <row r="183" spans="1:13" ht="12.75" hidden="1" customHeight="1" x14ac:dyDescent="0.15">
      <c r="B183" s="12" t="s">
        <v>174</v>
      </c>
      <c r="F183" s="22"/>
      <c r="G183" s="66">
        <f>SUM(G181:I182)</f>
        <v>0</v>
      </c>
      <c r="H183" s="66"/>
      <c r="I183" s="66"/>
      <c r="J183" s="23"/>
    </row>
    <row r="184" spans="1:13" ht="12.75" hidden="1" customHeight="1" x14ac:dyDescent="0.15">
      <c r="F184" s="7"/>
      <c r="G184" s="7"/>
      <c r="H184" s="7"/>
      <c r="I184" s="7"/>
      <c r="J184" s="23"/>
    </row>
    <row r="185" spans="1:13" ht="12.75" hidden="1" customHeight="1" x14ac:dyDescent="0.15">
      <c r="A185" s="12" t="s">
        <v>78</v>
      </c>
      <c r="F185" s="22"/>
      <c r="G185" s="23"/>
      <c r="H185" s="23"/>
      <c r="I185" s="23"/>
    </row>
    <row r="186" spans="1:13" ht="12.75" hidden="1" customHeight="1" x14ac:dyDescent="0.15">
      <c r="F186" s="22"/>
      <c r="G186" s="67"/>
      <c r="H186" s="67"/>
      <c r="I186" s="67"/>
    </row>
    <row r="187" spans="1:13" ht="12.75" hidden="1" customHeight="1" x14ac:dyDescent="0.15">
      <c r="F187" s="22"/>
      <c r="G187" s="67"/>
      <c r="H187" s="67"/>
      <c r="I187" s="67"/>
    </row>
    <row r="188" spans="1:13" ht="12.75" hidden="1" customHeight="1" x14ac:dyDescent="0.15">
      <c r="F188" s="22"/>
      <c r="G188" s="67"/>
      <c r="H188" s="67"/>
      <c r="I188" s="67"/>
    </row>
    <row r="189" spans="1:13" ht="12.75" hidden="1" customHeight="1" x14ac:dyDescent="0.15">
      <c r="F189" s="22"/>
      <c r="G189" s="67"/>
      <c r="H189" s="67"/>
      <c r="I189" s="67"/>
    </row>
    <row r="190" spans="1:13" ht="12.75" hidden="1" customHeight="1" x14ac:dyDescent="0.15">
      <c r="B190" s="12" t="s">
        <v>175</v>
      </c>
      <c r="F190" s="22"/>
      <c r="G190" s="66">
        <f>SUM(G186:I189)</f>
        <v>0</v>
      </c>
      <c r="H190" s="66"/>
      <c r="I190" s="66"/>
    </row>
    <row r="191" spans="1:13" ht="12.75" hidden="1" customHeight="1" x14ac:dyDescent="0.15">
      <c r="A191" s="4"/>
      <c r="B191" s="68"/>
      <c r="C191" s="68"/>
      <c r="D191" s="68"/>
      <c r="E191" s="68"/>
      <c r="F191" s="68"/>
      <c r="G191" s="26"/>
      <c r="H191" s="7"/>
      <c r="I191" s="4"/>
      <c r="J191" s="5"/>
      <c r="K191" s="68"/>
      <c r="L191" s="68"/>
      <c r="M191" s="7"/>
    </row>
    <row r="192" spans="1:13" ht="12.75" hidden="1" customHeight="1" x14ac:dyDescent="0.15">
      <c r="A192" s="12" t="s">
        <v>79</v>
      </c>
      <c r="F192" s="22"/>
      <c r="G192" s="23"/>
      <c r="H192" s="23"/>
      <c r="I192" s="23"/>
      <c r="J192" s="7"/>
      <c r="K192" s="7"/>
      <c r="L192" s="7"/>
      <c r="M192" s="7"/>
    </row>
    <row r="193" spans="1:13" ht="12.75" hidden="1" customHeight="1" x14ac:dyDescent="0.15">
      <c r="B193" s="3" t="s">
        <v>131</v>
      </c>
      <c r="F193" s="22"/>
      <c r="G193" s="67"/>
      <c r="H193" s="67"/>
      <c r="I193" s="67"/>
      <c r="J193" s="7"/>
      <c r="K193" s="7"/>
      <c r="L193" s="7"/>
      <c r="M193" s="7"/>
    </row>
    <row r="194" spans="1:13" ht="12.75" hidden="1" customHeight="1" x14ac:dyDescent="0.15">
      <c r="B194" s="12" t="s">
        <v>176</v>
      </c>
      <c r="F194" s="22"/>
      <c r="G194" s="66">
        <f>SUM(G193:I193)</f>
        <v>0</v>
      </c>
      <c r="H194" s="66"/>
      <c r="I194" s="66"/>
      <c r="J194" s="23"/>
      <c r="K194" s="23"/>
      <c r="L194" s="23"/>
      <c r="M194" s="23"/>
    </row>
    <row r="195" spans="1:13" ht="12.75" hidden="1" customHeight="1" x14ac:dyDescent="0.15">
      <c r="A195" s="7"/>
      <c r="B195" s="7"/>
      <c r="C195" s="7"/>
      <c r="D195" s="7"/>
      <c r="E195" s="7"/>
      <c r="F195" s="7"/>
      <c r="G195" s="7"/>
      <c r="H195" s="7"/>
      <c r="I195" s="23"/>
      <c r="J195" s="23"/>
      <c r="K195" s="23"/>
      <c r="L195" s="23"/>
      <c r="M195" s="23"/>
    </row>
    <row r="196" spans="1:13" ht="12.75" hidden="1" customHeight="1" x14ac:dyDescent="0.15">
      <c r="A196" s="12" t="s">
        <v>177</v>
      </c>
      <c r="F196" s="22"/>
      <c r="G196" s="23"/>
      <c r="H196" s="23"/>
      <c r="I196" s="23"/>
      <c r="J196" s="23"/>
      <c r="K196" s="23"/>
      <c r="L196" s="23"/>
      <c r="M196" s="23"/>
    </row>
    <row r="197" spans="1:13" ht="12.75" hidden="1" customHeight="1" x14ac:dyDescent="0.15">
      <c r="F197" s="22"/>
      <c r="G197" s="67"/>
      <c r="H197" s="67"/>
      <c r="I197" s="67"/>
      <c r="J197" s="23"/>
      <c r="K197" s="23"/>
      <c r="L197" s="23"/>
      <c r="M197" s="23"/>
    </row>
    <row r="198" spans="1:13" ht="12.75" hidden="1" customHeight="1" x14ac:dyDescent="0.15">
      <c r="F198" s="22"/>
      <c r="G198" s="67"/>
      <c r="H198" s="67"/>
      <c r="I198" s="67"/>
      <c r="J198" s="23"/>
      <c r="K198" s="23"/>
      <c r="L198" s="23"/>
      <c r="M198" s="23"/>
    </row>
    <row r="199" spans="1:13" ht="12.75" hidden="1" customHeight="1" x14ac:dyDescent="0.15">
      <c r="F199" s="22"/>
      <c r="G199" s="67"/>
      <c r="H199" s="67"/>
      <c r="I199" s="67"/>
      <c r="J199" s="23"/>
      <c r="K199" s="23"/>
      <c r="L199" s="23"/>
      <c r="M199" s="23"/>
    </row>
    <row r="200" spans="1:13" ht="12.75" hidden="1" customHeight="1" x14ac:dyDescent="0.15">
      <c r="F200" s="22"/>
      <c r="G200" s="67"/>
      <c r="H200" s="67"/>
      <c r="I200" s="67"/>
      <c r="J200" s="23"/>
      <c r="K200" s="23"/>
      <c r="L200" s="23"/>
      <c r="M200" s="23"/>
    </row>
    <row r="201" spans="1:13" ht="12.75" hidden="1" customHeight="1" x14ac:dyDescent="0.15">
      <c r="B201" s="12" t="s">
        <v>178</v>
      </c>
      <c r="F201" s="22"/>
      <c r="G201" s="66">
        <f>SUM(G197:I200)</f>
        <v>0</v>
      </c>
      <c r="H201" s="66"/>
      <c r="I201" s="66"/>
      <c r="J201" s="23"/>
      <c r="K201" s="23"/>
      <c r="L201" s="23"/>
      <c r="M201" s="23"/>
    </row>
    <row r="202" spans="1:13" ht="12.75" hidden="1" customHeight="1" x14ac:dyDescent="0.15">
      <c r="A202" s="7"/>
      <c r="B202" s="7"/>
      <c r="C202" s="7"/>
      <c r="D202" s="7"/>
      <c r="E202" s="7"/>
      <c r="F202" s="7"/>
      <c r="G202" s="7"/>
      <c r="H202" s="7"/>
      <c r="I202" s="23"/>
      <c r="J202" s="23"/>
      <c r="K202" s="23"/>
      <c r="L202" s="23"/>
      <c r="M202" s="23"/>
    </row>
    <row r="203" spans="1:13" ht="12.75" hidden="1" customHeight="1" x14ac:dyDescent="0.15">
      <c r="A203" s="7"/>
      <c r="B203" s="7"/>
      <c r="C203" s="7"/>
      <c r="D203" s="7"/>
      <c r="E203" s="7"/>
      <c r="F203" s="7"/>
      <c r="G203" s="7"/>
      <c r="H203" s="7"/>
      <c r="I203" s="23"/>
      <c r="J203" s="23"/>
      <c r="K203" s="23"/>
      <c r="L203" s="23"/>
      <c r="M203" s="23"/>
    </row>
    <row r="204" spans="1:13" ht="12.75" hidden="1" customHeight="1" x14ac:dyDescent="0.15">
      <c r="A204" s="7"/>
      <c r="B204" s="7"/>
      <c r="C204" s="7"/>
      <c r="D204" s="7"/>
      <c r="E204" s="7"/>
      <c r="F204" s="7"/>
      <c r="G204" s="7"/>
      <c r="H204" s="7"/>
      <c r="I204" s="23"/>
      <c r="J204" s="23"/>
      <c r="K204" s="23"/>
      <c r="L204" s="23"/>
      <c r="M204" s="23"/>
    </row>
    <row r="205" spans="1:13" ht="12.75" hidden="1" customHeight="1" x14ac:dyDescent="0.15">
      <c r="A205" s="7"/>
      <c r="B205" s="7"/>
      <c r="C205" s="7"/>
      <c r="D205" s="7"/>
      <c r="E205" s="7"/>
      <c r="F205" s="7"/>
      <c r="G205" s="7"/>
      <c r="H205" s="7"/>
      <c r="I205" s="23"/>
      <c r="J205" s="23"/>
      <c r="K205" s="23"/>
      <c r="L205" s="23"/>
      <c r="M205" s="23"/>
    </row>
    <row r="206" spans="1:13" ht="12.75" hidden="1" customHeight="1" x14ac:dyDescent="0.15">
      <c r="A206" s="7"/>
      <c r="B206" s="7"/>
      <c r="C206" s="7"/>
      <c r="D206" s="7"/>
      <c r="E206" s="7"/>
      <c r="F206" s="7"/>
      <c r="G206" s="7"/>
      <c r="H206" s="7"/>
      <c r="I206" s="23"/>
      <c r="J206" s="23"/>
      <c r="K206" s="23"/>
      <c r="L206" s="23"/>
      <c r="M206" s="23"/>
    </row>
    <row r="207" spans="1:13" ht="12.75" hidden="1" customHeight="1" x14ac:dyDescent="0.15">
      <c r="A207" s="7"/>
      <c r="B207" s="7"/>
      <c r="C207" s="7"/>
      <c r="D207" s="7"/>
      <c r="E207" s="7"/>
      <c r="F207" s="7"/>
      <c r="G207" s="7"/>
      <c r="H207" s="7"/>
      <c r="I207" s="23"/>
      <c r="J207" s="23"/>
      <c r="K207" s="23"/>
      <c r="L207" s="23"/>
      <c r="M207" s="23"/>
    </row>
    <row r="208" spans="1:13" ht="12.75" hidden="1" customHeight="1" x14ac:dyDescent="0.15">
      <c r="A208" s="24"/>
      <c r="B208" s="7"/>
      <c r="C208" s="7"/>
      <c r="D208" s="7"/>
      <c r="E208" s="7"/>
      <c r="F208" s="7"/>
      <c r="G208" s="7"/>
      <c r="H208" s="7"/>
      <c r="I208" s="23"/>
      <c r="J208" s="23"/>
      <c r="K208" s="23"/>
      <c r="L208" s="23"/>
      <c r="M208" s="23"/>
    </row>
    <row r="209" spans="1:13" ht="12.75" hidden="1" customHeight="1" x14ac:dyDescent="0.15">
      <c r="A209" s="7"/>
      <c r="B209" s="7"/>
      <c r="C209" s="7"/>
      <c r="D209" s="7"/>
      <c r="E209" s="7"/>
      <c r="F209" s="7"/>
      <c r="G209" s="7"/>
      <c r="H209" s="7"/>
      <c r="I209" s="23"/>
      <c r="J209" s="23"/>
      <c r="K209" s="23"/>
      <c r="L209" s="23"/>
      <c r="M209" s="23"/>
    </row>
    <row r="210" spans="1:13" ht="12.75" hidden="1" customHeight="1" x14ac:dyDescent="0.15">
      <c r="A210" s="7"/>
      <c r="B210" s="7"/>
      <c r="C210" s="7"/>
      <c r="D210" s="7"/>
      <c r="E210" s="7"/>
      <c r="F210" s="7"/>
      <c r="G210" s="7"/>
      <c r="H210" s="7"/>
      <c r="I210" s="51"/>
      <c r="J210" s="23"/>
      <c r="K210" s="23"/>
      <c r="L210" s="23"/>
      <c r="M210" s="23"/>
    </row>
    <row r="211" spans="1:13" ht="12.75" hidden="1" customHeight="1" x14ac:dyDescent="0.15">
      <c r="A211" s="24"/>
      <c r="B211" s="7"/>
      <c r="C211" s="7"/>
      <c r="D211" s="7"/>
      <c r="E211" s="7"/>
      <c r="F211" s="7"/>
      <c r="G211" s="7"/>
      <c r="H211" s="7"/>
      <c r="I211" s="23"/>
      <c r="J211" s="23"/>
      <c r="K211" s="23"/>
      <c r="L211" s="23"/>
      <c r="M211" s="23"/>
    </row>
    <row r="212" spans="1:13" ht="12.75" hidden="1" customHeight="1" x14ac:dyDescent="0.15">
      <c r="A212" s="7"/>
      <c r="B212" s="7"/>
      <c r="C212" s="7"/>
      <c r="D212" s="7"/>
      <c r="E212" s="7"/>
      <c r="F212" s="7"/>
      <c r="G212" s="7"/>
      <c r="H212" s="7"/>
      <c r="I212" s="23"/>
      <c r="J212" s="7"/>
      <c r="K212" s="23"/>
      <c r="L212" s="7"/>
      <c r="M212" s="7"/>
    </row>
    <row r="213" spans="1:13" ht="12.75" hidden="1" customHeigh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 hidden="1" customHeight="1" x14ac:dyDescent="0.15">
      <c r="A214" s="24"/>
      <c r="B214" s="7"/>
      <c r="C214" s="7"/>
      <c r="D214" s="7"/>
      <c r="E214" s="7"/>
      <c r="F214" s="7"/>
      <c r="G214" s="7"/>
      <c r="H214" s="7"/>
      <c r="I214" s="28"/>
      <c r="J214" s="7"/>
      <c r="K214" s="28"/>
      <c r="L214" s="7"/>
      <c r="M214" s="28"/>
    </row>
    <row r="215" spans="1:13" hidden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idden="1" x14ac:dyDescent="0.15">
      <c r="A216" s="7"/>
      <c r="B216" s="7"/>
      <c r="C216" s="7"/>
      <c r="D216" s="7"/>
      <c r="E216" s="7"/>
      <c r="F216" s="7"/>
      <c r="G216" s="7"/>
      <c r="H216" s="7"/>
      <c r="I216" s="23"/>
      <c r="J216" s="7"/>
      <c r="K216" s="23"/>
      <c r="L216" s="7"/>
      <c r="M216" s="23"/>
    </row>
    <row r="217" spans="1:13" hidden="1" x14ac:dyDescent="0.15">
      <c r="A217" s="7"/>
      <c r="B217" s="7"/>
      <c r="C217" s="7"/>
      <c r="D217" s="7"/>
      <c r="E217" s="7"/>
      <c r="F217" s="7"/>
      <c r="G217" s="7"/>
      <c r="H217" s="7"/>
      <c r="I217" s="23"/>
      <c r="J217" s="7"/>
      <c r="K217" s="23"/>
      <c r="L217" s="7"/>
      <c r="M217" s="23"/>
    </row>
    <row r="218" spans="1:13" hidden="1" x14ac:dyDescent="0.15">
      <c r="A218" s="7"/>
      <c r="B218" s="7"/>
      <c r="C218" s="7"/>
      <c r="D218" s="7"/>
      <c r="E218" s="7"/>
      <c r="F218" s="7"/>
      <c r="G218" s="7"/>
      <c r="H218" s="7"/>
      <c r="I218" s="23"/>
      <c r="J218" s="7"/>
      <c r="K218" s="23"/>
      <c r="L218" s="7"/>
      <c r="M218" s="23"/>
    </row>
    <row r="219" spans="1:13" hidden="1" x14ac:dyDescent="0.15">
      <c r="A219" s="7"/>
      <c r="B219" s="7"/>
      <c r="C219" s="7"/>
      <c r="D219" s="7"/>
      <c r="E219" s="7"/>
      <c r="F219" s="7"/>
      <c r="G219" s="7"/>
      <c r="H219" s="7"/>
      <c r="I219" s="23"/>
      <c r="J219" s="7"/>
      <c r="K219" s="23"/>
      <c r="L219" s="7"/>
      <c r="M219" s="23"/>
    </row>
    <row r="220" spans="1:13" hidden="1" x14ac:dyDescent="0.15">
      <c r="A220" s="7"/>
      <c r="B220" s="7"/>
      <c r="C220" s="7"/>
      <c r="D220" s="7"/>
      <c r="E220" s="7"/>
      <c r="F220" s="7"/>
      <c r="G220" s="7"/>
      <c r="H220" s="7"/>
      <c r="I220" s="23"/>
      <c r="J220" s="7"/>
      <c r="K220" s="23"/>
      <c r="L220" s="7"/>
      <c r="M220" s="23"/>
    </row>
    <row r="221" spans="1:13" hidden="1" x14ac:dyDescent="0.15">
      <c r="A221" s="7"/>
      <c r="B221" s="7"/>
      <c r="C221" s="7"/>
      <c r="D221" s="7"/>
      <c r="E221" s="7"/>
      <c r="F221" s="7"/>
      <c r="G221" s="7"/>
      <c r="H221" s="7"/>
      <c r="I221" s="23"/>
      <c r="J221" s="7"/>
      <c r="K221" s="23"/>
      <c r="L221" s="7"/>
      <c r="M221" s="23"/>
    </row>
    <row r="222" spans="1:13" hidden="1" x14ac:dyDescent="0.15">
      <c r="A222" s="24"/>
      <c r="B222" s="7"/>
      <c r="C222" s="7"/>
      <c r="D222" s="7"/>
      <c r="E222" s="7"/>
      <c r="F222" s="7"/>
      <c r="G222" s="7"/>
      <c r="H222" s="7"/>
      <c r="I222" s="23"/>
      <c r="J222" s="7"/>
      <c r="K222" s="23"/>
      <c r="L222" s="7"/>
      <c r="M222" s="23"/>
    </row>
    <row r="223" spans="1:13" hidden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idden="1" x14ac:dyDescent="0.15">
      <c r="A224" s="24"/>
      <c r="B224" s="7"/>
      <c r="C224" s="7"/>
      <c r="D224" s="7"/>
      <c r="E224" s="7"/>
      <c r="F224" s="7"/>
      <c r="G224" s="7"/>
      <c r="H224" s="7"/>
      <c r="I224" s="23"/>
      <c r="J224" s="7"/>
      <c r="K224" s="23"/>
      <c r="L224" s="7"/>
      <c r="M224" s="23"/>
    </row>
    <row r="225" spans="1:13" hidden="1" x14ac:dyDescent="0.15">
      <c r="A225" s="7"/>
      <c r="B225" s="7"/>
      <c r="C225" s="7"/>
      <c r="D225" s="7"/>
      <c r="E225" s="7"/>
      <c r="F225" s="7"/>
      <c r="G225" s="7"/>
      <c r="H225" s="7"/>
      <c r="I225" s="37"/>
      <c r="J225" s="37"/>
      <c r="K225" s="37"/>
      <c r="L225" s="37"/>
      <c r="M225" s="37"/>
    </row>
    <row r="226" spans="1:13" hidden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</sheetData>
  <mergeCells count="275">
    <mergeCell ref="A15:M16"/>
    <mergeCell ref="E19:F19"/>
    <mergeCell ref="G19:H19"/>
    <mergeCell ref="B23:C23"/>
    <mergeCell ref="E23:F23"/>
    <mergeCell ref="G23:H23"/>
    <mergeCell ref="K23:M23"/>
    <mergeCell ref="B1:F1"/>
    <mergeCell ref="J1:K1"/>
    <mergeCell ref="A6:M6"/>
    <mergeCell ref="A8:M8"/>
    <mergeCell ref="C12:E12"/>
    <mergeCell ref="I12:M12"/>
    <mergeCell ref="B26:C26"/>
    <mergeCell ref="E26:F26"/>
    <mergeCell ref="G26:H26"/>
    <mergeCell ref="K26:M26"/>
    <mergeCell ref="B27:C27"/>
    <mergeCell ref="E27:F27"/>
    <mergeCell ref="G27:H27"/>
    <mergeCell ref="K27:M27"/>
    <mergeCell ref="B24:C24"/>
    <mergeCell ref="E24:F24"/>
    <mergeCell ref="G24:H24"/>
    <mergeCell ref="K24:M24"/>
    <mergeCell ref="B25:C25"/>
    <mergeCell ref="E25:F25"/>
    <mergeCell ref="G25:H25"/>
    <mergeCell ref="K25:M25"/>
    <mergeCell ref="B28:C28"/>
    <mergeCell ref="E28:F28"/>
    <mergeCell ref="K28:M28"/>
    <mergeCell ref="A31:M33"/>
    <mergeCell ref="A36:B36"/>
    <mergeCell ref="C36:D36"/>
    <mergeCell ref="G36:H36"/>
    <mergeCell ref="I36:J36"/>
    <mergeCell ref="K36:L36"/>
    <mergeCell ref="A37:B37"/>
    <mergeCell ref="C37:D37"/>
    <mergeCell ref="G37:H37"/>
    <mergeCell ref="I37:J37"/>
    <mergeCell ref="K37:L37"/>
    <mergeCell ref="A38:B38"/>
    <mergeCell ref="C38:D38"/>
    <mergeCell ref="G38:H38"/>
    <mergeCell ref="I38:J38"/>
    <mergeCell ref="K38:L38"/>
    <mergeCell ref="A39:B39"/>
    <mergeCell ref="C39:D39"/>
    <mergeCell ref="G39:H39"/>
    <mergeCell ref="I39:J39"/>
    <mergeCell ref="K39:L39"/>
    <mergeCell ref="A40:B40"/>
    <mergeCell ref="C40:D40"/>
    <mergeCell ref="G40:H40"/>
    <mergeCell ref="I40:J40"/>
    <mergeCell ref="K40:L40"/>
    <mergeCell ref="A41:B41"/>
    <mergeCell ref="C41:D41"/>
    <mergeCell ref="G41:H41"/>
    <mergeCell ref="I41:J41"/>
    <mergeCell ref="K41:L41"/>
    <mergeCell ref="A42:B42"/>
    <mergeCell ref="C42:D42"/>
    <mergeCell ref="G42:H42"/>
    <mergeCell ref="I42:J42"/>
    <mergeCell ref="K42:L42"/>
    <mergeCell ref="A43:B43"/>
    <mergeCell ref="C43:D43"/>
    <mergeCell ref="G43:H43"/>
    <mergeCell ref="I43:J43"/>
    <mergeCell ref="K43:L43"/>
    <mergeCell ref="A44:B44"/>
    <mergeCell ref="C44:D44"/>
    <mergeCell ref="G44:H44"/>
    <mergeCell ref="I44:J44"/>
    <mergeCell ref="K44:L44"/>
    <mergeCell ref="A45:B45"/>
    <mergeCell ref="C45:D45"/>
    <mergeCell ref="G45:H45"/>
    <mergeCell ref="I45:J45"/>
    <mergeCell ref="K45:L45"/>
    <mergeCell ref="C46:D46"/>
    <mergeCell ref="G46:H46"/>
    <mergeCell ref="I46:J46"/>
    <mergeCell ref="K46:L46"/>
    <mergeCell ref="C47:D47"/>
    <mergeCell ref="G47:H47"/>
    <mergeCell ref="I47:J47"/>
    <mergeCell ref="K47:L47"/>
    <mergeCell ref="A52:M54"/>
    <mergeCell ref="A58:E58"/>
    <mergeCell ref="F58:G58"/>
    <mergeCell ref="H58:I58"/>
    <mergeCell ref="J58:K58"/>
    <mergeCell ref="L58:M58"/>
    <mergeCell ref="A59:E60"/>
    <mergeCell ref="F59:G60"/>
    <mergeCell ref="H59:I60"/>
    <mergeCell ref="J59:K60"/>
    <mergeCell ref="L59:M60"/>
    <mergeCell ref="A61:E62"/>
    <mergeCell ref="F61:G62"/>
    <mergeCell ref="H61:I62"/>
    <mergeCell ref="J61:K62"/>
    <mergeCell ref="L61:M62"/>
    <mergeCell ref="A63:E64"/>
    <mergeCell ref="F63:G64"/>
    <mergeCell ref="H63:I64"/>
    <mergeCell ref="J63:K64"/>
    <mergeCell ref="L63:M64"/>
    <mergeCell ref="A65:E66"/>
    <mergeCell ref="F65:G66"/>
    <mergeCell ref="H65:I66"/>
    <mergeCell ref="J65:K66"/>
    <mergeCell ref="L65:M66"/>
    <mergeCell ref="A67:E68"/>
    <mergeCell ref="F67:G68"/>
    <mergeCell ref="H67:I68"/>
    <mergeCell ref="J67:K68"/>
    <mergeCell ref="L67:M68"/>
    <mergeCell ref="A69:E70"/>
    <mergeCell ref="F69:G70"/>
    <mergeCell ref="H69:I70"/>
    <mergeCell ref="J69:K70"/>
    <mergeCell ref="L69:M70"/>
    <mergeCell ref="A71:E72"/>
    <mergeCell ref="F71:G72"/>
    <mergeCell ref="H71:I72"/>
    <mergeCell ref="J71:K72"/>
    <mergeCell ref="L71:M72"/>
    <mergeCell ref="A73:E74"/>
    <mergeCell ref="F73:G74"/>
    <mergeCell ref="H73:I74"/>
    <mergeCell ref="J73:K74"/>
    <mergeCell ref="L73:M74"/>
    <mergeCell ref="A75:E76"/>
    <mergeCell ref="F75:G76"/>
    <mergeCell ref="H75:I76"/>
    <mergeCell ref="J75:K76"/>
    <mergeCell ref="L75:M76"/>
    <mergeCell ref="A77:E78"/>
    <mergeCell ref="F77:G78"/>
    <mergeCell ref="H77:I78"/>
    <mergeCell ref="J77:K78"/>
    <mergeCell ref="L77:M78"/>
    <mergeCell ref="A97:J97"/>
    <mergeCell ref="L97:M97"/>
    <mergeCell ref="A105:B105"/>
    <mergeCell ref="C105:D105"/>
    <mergeCell ref="G105:H105"/>
    <mergeCell ref="I105:J105"/>
    <mergeCell ref="K105:L105"/>
    <mergeCell ref="A90:J90"/>
    <mergeCell ref="L90:M90"/>
    <mergeCell ref="A91:J93"/>
    <mergeCell ref="K91:K93"/>
    <mergeCell ref="L91:M93"/>
    <mergeCell ref="A94:J96"/>
    <mergeCell ref="K94:K96"/>
    <mergeCell ref="L94:M96"/>
    <mergeCell ref="A106:B106"/>
    <mergeCell ref="C106:D106"/>
    <mergeCell ref="G106:H106"/>
    <mergeCell ref="I106:J106"/>
    <mergeCell ref="K106:L106"/>
    <mergeCell ref="A107:B107"/>
    <mergeCell ref="C107:D107"/>
    <mergeCell ref="G107:H107"/>
    <mergeCell ref="I107:J107"/>
    <mergeCell ref="K107:L107"/>
    <mergeCell ref="A108:B108"/>
    <mergeCell ref="C108:D108"/>
    <mergeCell ref="G108:H108"/>
    <mergeCell ref="I108:J108"/>
    <mergeCell ref="K108:L108"/>
    <mergeCell ref="A109:B109"/>
    <mergeCell ref="C109:D109"/>
    <mergeCell ref="G109:H109"/>
    <mergeCell ref="I109:J109"/>
    <mergeCell ref="K109:L109"/>
    <mergeCell ref="C112:D112"/>
    <mergeCell ref="G112:H112"/>
    <mergeCell ref="I112:J112"/>
    <mergeCell ref="K112:L112"/>
    <mergeCell ref="C113:D113"/>
    <mergeCell ref="G113:H113"/>
    <mergeCell ref="I113:J113"/>
    <mergeCell ref="K113:L113"/>
    <mergeCell ref="A110:B110"/>
    <mergeCell ref="C110:D110"/>
    <mergeCell ref="G110:H110"/>
    <mergeCell ref="I110:J110"/>
    <mergeCell ref="K110:L110"/>
    <mergeCell ref="A111:B111"/>
    <mergeCell ref="C111:D111"/>
    <mergeCell ref="G111:H111"/>
    <mergeCell ref="I111:J111"/>
    <mergeCell ref="K111:L111"/>
    <mergeCell ref="K116:L116"/>
    <mergeCell ref="G122:I122"/>
    <mergeCell ref="C114:D114"/>
    <mergeCell ref="G114:H114"/>
    <mergeCell ref="I114:J114"/>
    <mergeCell ref="K114:L114"/>
    <mergeCell ref="A115:B115"/>
    <mergeCell ref="C115:D115"/>
    <mergeCell ref="G115:H115"/>
    <mergeCell ref="I115:J115"/>
    <mergeCell ref="K115:L115"/>
    <mergeCell ref="G123:I123"/>
    <mergeCell ref="G124:I124"/>
    <mergeCell ref="G125:I125"/>
    <mergeCell ref="G126:I126"/>
    <mergeCell ref="G127:I127"/>
    <mergeCell ref="G128:I128"/>
    <mergeCell ref="A116:B116"/>
    <mergeCell ref="C116:D116"/>
    <mergeCell ref="G116:H116"/>
    <mergeCell ref="I116:J116"/>
    <mergeCell ref="G135:I135"/>
    <mergeCell ref="G136:I136"/>
    <mergeCell ref="G137:I137"/>
    <mergeCell ref="G138:I138"/>
    <mergeCell ref="G139:I139"/>
    <mergeCell ref="G140:I140"/>
    <mergeCell ref="G129:I129"/>
    <mergeCell ref="G130:I130"/>
    <mergeCell ref="G131:I131"/>
    <mergeCell ref="G132:I132"/>
    <mergeCell ref="G133:I133"/>
    <mergeCell ref="G134:I134"/>
    <mergeCell ref="G151:I151"/>
    <mergeCell ref="G152:I152"/>
    <mergeCell ref="G155:I155"/>
    <mergeCell ref="G156:I156"/>
    <mergeCell ref="G160:I160"/>
    <mergeCell ref="G161:I161"/>
    <mergeCell ref="G141:I141"/>
    <mergeCell ref="G142:I142"/>
    <mergeCell ref="G145:I145"/>
    <mergeCell ref="G146:I146"/>
    <mergeCell ref="G147:I147"/>
    <mergeCell ref="G150:I150"/>
    <mergeCell ref="G170:I170"/>
    <mergeCell ref="G173:I173"/>
    <mergeCell ref="G174:I174"/>
    <mergeCell ref="G175:I175"/>
    <mergeCell ref="G176:I176"/>
    <mergeCell ref="G177:I177"/>
    <mergeCell ref="G164:I164"/>
    <mergeCell ref="G165:I165"/>
    <mergeCell ref="G166:I166"/>
    <mergeCell ref="G167:I167"/>
    <mergeCell ref="G168:I168"/>
    <mergeCell ref="G169:I169"/>
    <mergeCell ref="B191:F191"/>
    <mergeCell ref="K191:L191"/>
    <mergeCell ref="G193:I193"/>
    <mergeCell ref="G178:I178"/>
    <mergeCell ref="G181:I181"/>
    <mergeCell ref="G182:I182"/>
    <mergeCell ref="G183:I183"/>
    <mergeCell ref="G186:I186"/>
    <mergeCell ref="G187:I187"/>
    <mergeCell ref="G194:I194"/>
    <mergeCell ref="G197:I197"/>
    <mergeCell ref="G198:I198"/>
    <mergeCell ref="G199:I199"/>
    <mergeCell ref="G200:I200"/>
    <mergeCell ref="G201:I201"/>
    <mergeCell ref="G188:I188"/>
    <mergeCell ref="G189:I189"/>
    <mergeCell ref="G190:I190"/>
  </mergeCells>
  <pageMargins left="0.25" right="0.25" top="0.5" bottom="0.48" header="0.5" footer="0.26"/>
  <pageSetup orientation="portrait" r:id="rId1"/>
  <headerFooter alignWithMargins="0">
    <oddFooter>Page &amp;P</oddFooter>
  </headerFooter>
  <rowBreaks count="2" manualBreakCount="2">
    <brk id="101" max="13" man="1"/>
    <brk id="1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FCAD0-F505-4754-807F-CB00398B3663}">
  <dimension ref="A1:O217"/>
  <sheetViews>
    <sheetView zoomScaleNormal="100" workbookViewId="0">
      <selection activeCell="E26" sqref="E26"/>
    </sheetView>
  </sheetViews>
  <sheetFormatPr baseColWidth="10" defaultColWidth="0" defaultRowHeight="13" zeroHeight="1" x14ac:dyDescent="0.15"/>
  <cols>
    <col min="1" max="1" width="10.6640625" style="3" customWidth="1"/>
    <col min="2" max="2" width="12" style="3" customWidth="1"/>
    <col min="3" max="3" width="10.33203125" style="3" customWidth="1"/>
    <col min="4" max="4" width="0.83203125" style="3" customWidth="1"/>
    <col min="5" max="5" width="9.83203125" style="3" customWidth="1"/>
    <col min="6" max="6" width="10.6640625" style="3" customWidth="1"/>
    <col min="7" max="7" width="5.33203125" style="3" customWidth="1"/>
    <col min="8" max="8" width="4.33203125" style="3" customWidth="1"/>
    <col min="9" max="9" width="9.83203125" style="3" customWidth="1"/>
    <col min="10" max="10" width="1" style="3" customWidth="1"/>
    <col min="11" max="11" width="9.83203125" style="3" customWidth="1"/>
    <col min="12" max="12" width="0.6640625" style="3" customWidth="1"/>
    <col min="13" max="13" width="11.33203125" style="3" customWidth="1"/>
    <col min="14" max="14" width="8.1640625" style="3" bestFit="1" customWidth="1"/>
    <col min="15" max="15" width="9.1640625" style="3" customWidth="1"/>
    <col min="16" max="16384" width="9.1640625" style="3" hidden="1"/>
  </cols>
  <sheetData>
    <row r="1" spans="1:13" ht="12.75" customHeight="1" x14ac:dyDescent="0.15">
      <c r="A1" s="1" t="s">
        <v>0</v>
      </c>
      <c r="B1" s="122" t="str">
        <f>+'[1]Capital Project Plan Overview'!B1</f>
        <v>Plymouth Community School Corporatoin</v>
      </c>
      <c r="C1" s="122"/>
      <c r="D1" s="122"/>
      <c r="E1" s="122"/>
      <c r="F1" s="122"/>
      <c r="G1" s="2"/>
      <c r="I1" s="4" t="s">
        <v>1</v>
      </c>
      <c r="J1" s="5"/>
      <c r="K1" s="122" t="str">
        <f>+'[1]Capital Project Plan Overview'!J1</f>
        <v>Marshall</v>
      </c>
      <c r="L1" s="122"/>
      <c r="M1" s="6" t="str">
        <f>+'[1]Capital Project Plan Overview'!M1</f>
        <v>Rev. 03/18</v>
      </c>
    </row>
    <row r="2" spans="1:13" ht="12.75" customHeight="1" x14ac:dyDescent="0.15"/>
    <row r="3" spans="1:13" ht="12.75" customHeight="1" x14ac:dyDescent="0.15">
      <c r="A3" s="1" t="s">
        <v>2</v>
      </c>
      <c r="B3" s="61">
        <f>+'[1]Capital Project Plan Overview'!B3</f>
        <v>5485</v>
      </c>
      <c r="D3" s="7"/>
    </row>
    <row r="4" spans="1:13" ht="12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6.5" customHeight="1" x14ac:dyDescent="0.15">
      <c r="A6" s="9" t="s">
        <v>3</v>
      </c>
      <c r="B6" s="8"/>
      <c r="C6" s="8"/>
      <c r="D6" s="8"/>
      <c r="E6" s="8"/>
      <c r="F6" s="8"/>
      <c r="G6" s="8"/>
      <c r="H6" s="8"/>
      <c r="I6" s="10">
        <v>2019</v>
      </c>
      <c r="J6" s="8"/>
      <c r="K6" s="10">
        <v>2020</v>
      </c>
      <c r="L6" s="8"/>
      <c r="M6" s="10">
        <v>2021</v>
      </c>
    </row>
    <row r="7" spans="1:13" ht="16.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9" customHeight="1" x14ac:dyDescent="0.15">
      <c r="A8" s="3" t="s">
        <v>4</v>
      </c>
      <c r="I8" s="52">
        <f>+'[1]Site 1'!I23+'[1]Site 2'!I23+'[1]Site 3'!I23+'[1]Site 4'!I23+'[1]Site 5'!I23+'[1]Site 6'!I23+'[1]Site 7'!I23+'[1]Site 8'!I23</f>
        <v>182000</v>
      </c>
      <c r="J8" s="11"/>
      <c r="K8" s="52">
        <f>+'[1]Site 1'!K23+'[1]Site 2'!K23+'[1]Site 3'!K23+'[1]Site 4'!K23+'[1]Site 5'!K23+'[1]Site 6'!K23+'[1]Site 7'!K23+'[1]Site 8'!K23</f>
        <v>187000</v>
      </c>
      <c r="L8" s="11"/>
      <c r="M8" s="52">
        <f>+'[1]Site 1'!M23+'[1]Site 2'!M23+'[1]Site 3'!M23+'[1]Site 4'!M23+'[1]Site 5'!M23+'[1]Site 6'!M23+'[1]Site 7'!M23+'[1]Site 8'!M23</f>
        <v>162000</v>
      </c>
    </row>
    <row r="9" spans="1:13" ht="19" customHeight="1" x14ac:dyDescent="0.15">
      <c r="A9" s="3" t="s">
        <v>5</v>
      </c>
      <c r="I9" s="52">
        <f>+'[1]Site 1'!I24+'[1]Site 2'!I24+'[1]Site 3'!I24+'[1]Site 4'!I24+'[1]Site 5'!I24+'[1]Site 6'!I24+'[1]Site 7'!I24+'[1]Site 8'!I24</f>
        <v>7500</v>
      </c>
      <c r="J9" s="11"/>
      <c r="K9" s="52">
        <f>+'[1]Site 1'!K24+'[1]Site 2'!K24+'[1]Site 3'!K24+'[1]Site 4'!K24+'[1]Site 5'!K24+'[1]Site 6'!K24+'[1]Site 7'!K24+'[1]Site 8'!K24</f>
        <v>7500</v>
      </c>
      <c r="L9" s="11"/>
      <c r="M9" s="52">
        <f>+'[1]Site 1'!M24+'[1]Site 2'!M24+'[1]Site 3'!M24+'[1]Site 4'!M24+'[1]Site 5'!M24+'[1]Site 6'!M24+'[1]Site 7'!M24+'[1]Site 8'!M24</f>
        <v>7500</v>
      </c>
    </row>
    <row r="10" spans="1:13" ht="19" customHeight="1" x14ac:dyDescent="0.15">
      <c r="A10" s="3" t="s">
        <v>6</v>
      </c>
      <c r="I10" s="52">
        <f>+'[1]Site 1'!I25+'[1]Site 2'!I25+'[1]Site 3'!I25+'[1]Site 4'!I25+'[1]Site 5'!I25+'[1]Site 6'!I25+'[1]Site 7'!I25+'[1]Site 8'!I25</f>
        <v>25000</v>
      </c>
      <c r="J10" s="11"/>
      <c r="K10" s="52">
        <f>+'[1]Site 1'!K25+'[1]Site 2'!K25+'[1]Site 3'!K25+'[1]Site 4'!K25+'[1]Site 5'!K25+'[1]Site 6'!K25+'[1]Site 7'!K25+'[1]Site 8'!K25</f>
        <v>25000</v>
      </c>
      <c r="L10" s="11"/>
      <c r="M10" s="52">
        <f>+'[1]Site 1'!M25+'[1]Site 2'!M25+'[1]Site 3'!M25+'[1]Site 4'!M25+'[1]Site 5'!M25+'[1]Site 6'!M25+'[1]Site 7'!M25+'[1]Site 8'!M25</f>
        <v>25000</v>
      </c>
    </row>
    <row r="11" spans="1:13" ht="19" customHeight="1" x14ac:dyDescent="0.15">
      <c r="A11" s="3" t="s">
        <v>7</v>
      </c>
      <c r="I11" s="52">
        <f>+'[1]Site 1'!I26+'[1]Site 2'!I26+'[1]Site 3'!I26+'[1]Site 4'!I26+'[1]Site 5'!I26+'[1]Site 6'!I26+'[1]Site 7'!I26+'[1]Site 8'!I26</f>
        <v>620500</v>
      </c>
      <c r="J11" s="52">
        <f>+'[1]Site 1'!J26+'[1]Site 2'!J26+'[1]Site 3'!J26+'[1]Site 4'!J26+'[1]Site 5'!J26+'[1]Site 6'!J26+'[1]Site 7'!J26+'[1]Site 8'!J26</f>
        <v>0</v>
      </c>
      <c r="K11" s="52">
        <f>+'[1]Site 1'!K26+'[1]Site 2'!K26+'[1]Site 3'!K26+'[1]Site 4'!K26+'[1]Site 5'!K26+'[1]Site 6'!K26+'[1]Site 7'!K26+'[1]Site 8'!K26</f>
        <v>674500</v>
      </c>
      <c r="L11" s="11"/>
      <c r="M11" s="52">
        <f>+'[1]Site 1'!M26+'[1]Site 2'!M26+'[1]Site 3'!M26+'[1]Site 4'!M26+'[1]Site 5'!M26+'[1]Site 6'!M26+'[1]Site 7'!M26+'[1]Site 8'!M26</f>
        <v>577500</v>
      </c>
    </row>
    <row r="12" spans="1:13" ht="19" customHeight="1" x14ac:dyDescent="0.15">
      <c r="A12" s="3" t="s">
        <v>8</v>
      </c>
      <c r="I12" s="52">
        <f>+'[1]Site 1'!I27+'[1]Site 2'!I27+'[1]Site 3'!I27+'[1]Site 4'!I27+'[1]Site 5'!I27+'[1]Site 6'!I27+'[1]Site 7'!I27+'[1]Site 8'!I27</f>
        <v>205000</v>
      </c>
      <c r="J12" s="52">
        <f>+'[1]Site 1'!J27+'[1]Site 2'!J27+'[1]Site 3'!J27+'[1]Site 4'!J27+'[1]Site 5'!J27+'[1]Site 6'!J27+'[1]Site 7'!J27+'[1]Site 8'!J27</f>
        <v>0</v>
      </c>
      <c r="K12" s="52">
        <f>+'[1]Site 1'!K27+'[1]Site 2'!K27+'[1]Site 3'!K27+'[1]Site 4'!K27+'[1]Site 5'!K27+'[1]Site 6'!K27+'[1]Site 7'!K27+'[1]Site 8'!K27</f>
        <v>205000</v>
      </c>
      <c r="L12" s="11"/>
      <c r="M12" s="52">
        <f>+'[1]Site 1'!M27+'[1]Site 2'!M27+'[1]Site 3'!M27+'[1]Site 4'!M27+'[1]Site 5'!M27+'[1]Site 6'!M27+'[1]Site 7'!M27+'[1]Site 8'!M27</f>
        <v>205000</v>
      </c>
    </row>
    <row r="13" spans="1:13" ht="19" customHeight="1" x14ac:dyDescent="0.15">
      <c r="A13" s="3" t="s">
        <v>9</v>
      </c>
      <c r="I13" s="52">
        <f>+'[1]Site 1'!I28+'[1]Site 2'!I28+'[1]Site 3'!I28+'[1]Site 4'!I28+'[1]Site 5'!I28+'[1]Site 6'!I28+'[1]Site 7'!I28+'[1]Site 8'!I28</f>
        <v>472500</v>
      </c>
      <c r="J13" s="11"/>
      <c r="K13" s="52">
        <f>+'[1]Site 1'!K28+'[1]Site 2'!K28+'[1]Site 3'!K28+'[1]Site 4'!K28+'[1]Site 5'!K28+'[1]Site 6'!K28+'[1]Site 7'!K28+'[1]Site 8'!K28</f>
        <v>471500</v>
      </c>
      <c r="L13" s="11"/>
      <c r="M13" s="52">
        <f>+'[1]Site 1'!M28+'[1]Site 2'!M28+'[1]Site 3'!M28+'[1]Site 4'!M28+'[1]Site 5'!M28+'[1]Site 6'!M28+'[1]Site 7'!M28+'[1]Site 8'!M28</f>
        <v>422500</v>
      </c>
    </row>
    <row r="14" spans="1:13" ht="19" customHeight="1" x14ac:dyDescent="0.15">
      <c r="A14" s="3" t="s">
        <v>10</v>
      </c>
      <c r="I14" s="52">
        <f>+'[1]Site 1'!I29+'[1]Site 2'!I29+'[1]Site 3'!I29+'[1]Site 4'!I29+'[1]Site 5'!I29+'[1]Site 6'!I29+'[1]Site 7'!I29+'[1]Site 8'!I29</f>
        <v>0</v>
      </c>
      <c r="J14" s="11"/>
      <c r="K14" s="52">
        <f>+'[1]Site 1'!K29+'[1]Site 2'!K29+'[1]Site 3'!K29+'[1]Site 4'!K29+'[1]Site 5'!K29+'[1]Site 6'!K29+'[1]Site 7'!K29+'[1]Site 8'!K29</f>
        <v>0</v>
      </c>
      <c r="L14" s="11"/>
      <c r="M14" s="52">
        <f>+'[1]Site 1'!M29+'[1]Site 2'!M29+'[1]Site 3'!M29+'[1]Site 4'!M29+'[1]Site 5'!M29+'[1]Site 6'!M29+'[1]Site 7'!M29+'[1]Site 8'!M29</f>
        <v>0</v>
      </c>
    </row>
    <row r="15" spans="1:13" ht="19" customHeight="1" x14ac:dyDescent="0.15">
      <c r="A15" s="3" t="s">
        <v>11</v>
      </c>
      <c r="I15" s="52">
        <v>1113540</v>
      </c>
      <c r="J15" s="11"/>
      <c r="K15" s="52">
        <v>1113540</v>
      </c>
      <c r="L15" s="11"/>
      <c r="M15" s="52">
        <v>1113540</v>
      </c>
    </row>
    <row r="16" spans="1:13" ht="19" customHeight="1" x14ac:dyDescent="0.15">
      <c r="A16" s="3" t="s">
        <v>12</v>
      </c>
      <c r="I16" s="52">
        <f>+'[1]Site 1'!I31+'[1]Site 2'!I31+'[1]Site 3'!I31+'[1]Site 4'!I31+'[1]Site 5'!I31+'[1]Site 6'!I31+'[1]Site 7'!I31+'[1]Site 8'!I31</f>
        <v>247600</v>
      </c>
      <c r="J16" s="11"/>
      <c r="K16" s="52">
        <f>+'[1]Site 1'!K31+'[1]Site 2'!K31+'[1]Site 3'!K31+'[1]Site 4'!K31+'[1]Site 5'!K31+'[1]Site 6'!K31+'[1]Site 7'!K31+'[1]Site 8'!K31</f>
        <v>253100</v>
      </c>
      <c r="L16" s="11"/>
      <c r="M16" s="52">
        <f>+'[1]Site 1'!M31+'[1]Site 2'!M31+'[1]Site 3'!M31+'[1]Site 4'!M31+'[1]Site 5'!M31+'[1]Site 6'!M31+'[1]Site 7'!M31+'[1]Site 8'!M31</f>
        <v>255600</v>
      </c>
    </row>
    <row r="17" spans="1:14" ht="19" customHeight="1" x14ac:dyDescent="0.15">
      <c r="A17" s="3" t="s">
        <v>13</v>
      </c>
      <c r="I17" s="52">
        <f>+'[1]Site 1'!I32+'[1]Site 2'!I32+'[1]Site 3'!I32+'[1]Site 4'!I32+'[1]Site 5'!I32+'[1]Site 6'!I32+'[1]Site 7'!I32+'[1]Site 8'!I32</f>
        <v>47500</v>
      </c>
      <c r="J17" s="11"/>
      <c r="K17" s="52">
        <f>+'[1]Site 1'!K32+'[1]Site 2'!K32+'[1]Site 3'!K32+'[1]Site 4'!K32+'[1]Site 5'!K32+'[1]Site 6'!K32+'[1]Site 7'!K32+'[1]Site 8'!K32</f>
        <v>37500</v>
      </c>
      <c r="L17" s="11"/>
      <c r="M17" s="52">
        <f>+'[1]Site 1'!M32+'[1]Site 2'!M32+'[1]Site 3'!M32+'[1]Site 4'!M32+'[1]Site 5'!M32+'[1]Site 6'!M32+'[1]Site 7'!M32+'[1]Site 8'!M32</f>
        <v>37500</v>
      </c>
    </row>
    <row r="18" spans="1:14" ht="19" customHeight="1" x14ac:dyDescent="0.15">
      <c r="A18" s="3" t="s">
        <v>14</v>
      </c>
      <c r="I18" s="52">
        <f>+'[1]Site 1'!I33+'[1]Site 2'!I33+'[1]Site 3'!I33+'[1]Site 4'!I33+'[1]Site 5'!I33+'[1]Site 6'!I33+'[1]Site 7'!I33+'[1]Site 8'!I33</f>
        <v>133000</v>
      </c>
      <c r="J18" s="11"/>
      <c r="K18" s="52">
        <f>+'[1]Site 1'!K33+'[1]Site 2'!K33+'[1]Site 3'!K33+'[1]Site 4'!K33+'[1]Site 5'!K33+'[1]Site 6'!K33+'[1]Site 7'!K33+'[1]Site 8'!K33</f>
        <v>133000</v>
      </c>
      <c r="L18" s="11"/>
      <c r="M18" s="52">
        <f>+'[1]Site 1'!M33+'[1]Site 2'!M33+'[1]Site 3'!M33+'[1]Site 4'!M33+'[1]Site 5'!M33+'[1]Site 6'!M33+'[1]Site 7'!M33+'[1]Site 8'!M33</f>
        <v>133000</v>
      </c>
    </row>
    <row r="19" spans="1:14" ht="19" customHeight="1" x14ac:dyDescent="0.15">
      <c r="A19" s="3" t="s">
        <v>15</v>
      </c>
      <c r="I19" s="52">
        <f>+'[1]Site 1'!I34+'[1]Site 2'!I34+'[1]Site 3'!I34+'[1]Site 4'!I34+'[1]Site 5'!I34+'[1]Site 6'!I34+'[1]Site 7'!I34+'[1]Site 8'!I34</f>
        <v>0</v>
      </c>
      <c r="J19" s="11"/>
      <c r="K19" s="52">
        <f>+'[1]Site 1'!K34+'[1]Site 2'!K34+'[1]Site 3'!K34+'[1]Site 4'!K34+'[1]Site 5'!K34+'[1]Site 6'!K34+'[1]Site 7'!K34+'[1]Site 8'!K34</f>
        <v>0</v>
      </c>
      <c r="L19" s="11"/>
      <c r="M19" s="52">
        <f>+'[1]Site 1'!M34+'[1]Site 2'!M34+'[1]Site 3'!M34+'[1]Site 4'!M34+'[1]Site 5'!M34+'[1]Site 6'!M34+'[1]Site 7'!M34+'[1]Site 8'!M34</f>
        <v>0</v>
      </c>
    </row>
    <row r="20" spans="1:14" ht="19" customHeight="1" x14ac:dyDescent="0.15">
      <c r="A20" s="3" t="s">
        <v>16</v>
      </c>
      <c r="I20" s="11"/>
      <c r="J20" s="11"/>
      <c r="K20" s="11"/>
      <c r="L20" s="11"/>
      <c r="M20" s="11"/>
    </row>
    <row r="21" spans="1:14" ht="19" customHeight="1" x14ac:dyDescent="0.15">
      <c r="B21" s="3" t="s">
        <v>17</v>
      </c>
      <c r="I21" s="52" t="s">
        <v>18</v>
      </c>
      <c r="J21" s="11"/>
      <c r="K21" s="52" t="s">
        <v>18</v>
      </c>
      <c r="L21" s="11"/>
      <c r="M21" s="52" t="s">
        <v>18</v>
      </c>
    </row>
    <row r="22" spans="1:14" ht="19" customHeight="1" x14ac:dyDescent="0.15">
      <c r="B22" s="3" t="s">
        <v>19</v>
      </c>
      <c r="I22" s="52">
        <f>+'[1]Site 1'!I37+'[1]Site 2'!I37+'[1]Site 3'!I37+'[1]Site 4'!I37+'[1]Site 5'!I37+'[1]Site 6'!I37+'[1]Site 7'!I37+'[1]Site 8'!I37</f>
        <v>333000</v>
      </c>
      <c r="J22" s="11"/>
      <c r="K22" s="52">
        <f>+'[1]Site 1'!K37+'[1]Site 2'!K37+'[1]Site 3'!K37+'[1]Site 4'!K37+'[1]Site 5'!K37+'[1]Site 6'!K37+'[1]Site 7'!K37+'[1]Site 8'!K37</f>
        <v>269000</v>
      </c>
      <c r="L22" s="11"/>
      <c r="M22" s="52">
        <f>+'[1]Site 1'!M37+'[1]Site 2'!M37+'[1]Site 3'!M37+'[1]Site 4'!M37+'[1]Site 5'!M37+'[1]Site 6'!M37+'[1]Site 7'!M37+'[1]Site 8'!M37</f>
        <v>269000</v>
      </c>
    </row>
    <row r="23" spans="1:14" ht="19" customHeight="1" x14ac:dyDescent="0.15">
      <c r="A23" s="3" t="s">
        <v>179</v>
      </c>
      <c r="I23" s="52">
        <v>5727795</v>
      </c>
      <c r="J23" s="11"/>
      <c r="K23" s="52">
        <v>5738295</v>
      </c>
      <c r="L23" s="11"/>
      <c r="M23" s="52">
        <v>5906795</v>
      </c>
    </row>
    <row r="24" spans="1:14" ht="19" customHeight="1" x14ac:dyDescent="0.15">
      <c r="A24" s="12" t="s">
        <v>20</v>
      </c>
      <c r="I24" s="52">
        <f>SUM(I8:I23)</f>
        <v>9114935</v>
      </c>
      <c r="J24" s="11"/>
      <c r="K24" s="52">
        <f>SUM(K8:K23)</f>
        <v>9114935</v>
      </c>
      <c r="L24" s="11"/>
      <c r="M24" s="52">
        <f>SUM(M8:M23)</f>
        <v>9114935</v>
      </c>
    </row>
    <row r="25" spans="1:14" ht="19" customHeight="1" x14ac:dyDescent="0.15">
      <c r="A25" s="3" t="s">
        <v>21</v>
      </c>
      <c r="I25" s="52">
        <f>+'[1]Site 1'!I39+'[1]Site 2'!I39+'[1]Site 3'!I39+'[1]Site 4'!I39+'[1]Site 5'!I39</f>
        <v>0</v>
      </c>
      <c r="J25" s="11"/>
      <c r="K25" s="52">
        <f>+'[1]Site 1'!K39+'[1]Site 2'!K39+'[1]Site 3'!K39+'[1]Site 4'!K39+'[1]Site 5'!K39</f>
        <v>0</v>
      </c>
      <c r="L25" s="11"/>
      <c r="M25" s="52">
        <f>+'[1]Site 1'!M39+'[1]Site 2'!M39+'[1]Site 3'!M39+'[1]Site 4'!M39+'[1]Site 5'!M39</f>
        <v>0</v>
      </c>
    </row>
    <row r="26" spans="1:14" ht="19" customHeight="1" x14ac:dyDescent="0.15">
      <c r="A26" s="3" t="s">
        <v>22</v>
      </c>
      <c r="I26" s="52">
        <f>+'[1]Site 1'!I40+'[1]Site 2'!I40+'[1]Site 3'!I40+'[1]Site 4'!I40+'[1]Site 5'!I40</f>
        <v>0</v>
      </c>
      <c r="J26" s="11"/>
      <c r="K26" s="52">
        <f>+'[1]Site 1'!K40+'[1]Site 2'!K40+'[1]Site 3'!K40+'[1]Site 4'!K40+'[1]Site 5'!K40</f>
        <v>0</v>
      </c>
      <c r="L26" s="11"/>
      <c r="M26" s="52">
        <f>+'[1]Site 1'!M40+'[1]Site 2'!M40+'[1]Site 3'!M40+'[1]Site 4'!M40+'[1]Site 5'!M40</f>
        <v>0</v>
      </c>
    </row>
    <row r="27" spans="1:14" ht="19" customHeight="1" x14ac:dyDescent="0.15">
      <c r="A27" s="12" t="s">
        <v>23</v>
      </c>
      <c r="I27" s="52">
        <f>SUM(I24:I26)</f>
        <v>9114935</v>
      </c>
      <c r="J27" s="11"/>
      <c r="K27" s="52">
        <f>SUM(K24:K26)</f>
        <v>9114935</v>
      </c>
      <c r="L27" s="11"/>
      <c r="M27" s="52">
        <f>SUM(M24:M26)</f>
        <v>9114935</v>
      </c>
    </row>
    <row r="28" spans="1:14" ht="25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4" ht="19" customHeight="1" x14ac:dyDescent="0.15">
      <c r="A29" s="9" t="s">
        <v>24</v>
      </c>
      <c r="B29" s="8"/>
      <c r="C29" s="8"/>
      <c r="D29" s="8"/>
      <c r="E29" s="8"/>
      <c r="F29" s="8"/>
      <c r="G29" s="8"/>
      <c r="H29" s="8"/>
      <c r="I29" s="10">
        <v>2019</v>
      </c>
      <c r="J29" s="8"/>
      <c r="K29" s="10">
        <v>2020</v>
      </c>
      <c r="L29" s="8"/>
      <c r="M29" s="10">
        <v>2021</v>
      </c>
    </row>
    <row r="30" spans="1:14" ht="19" customHeight="1" x14ac:dyDescent="0.15">
      <c r="A30" s="12" t="s">
        <v>25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 ht="19" customHeight="1" x14ac:dyDescent="0.15">
      <c r="A31" s="14" t="s">
        <v>26</v>
      </c>
      <c r="B31" s="56"/>
      <c r="C31" s="56"/>
      <c r="D31" s="56"/>
      <c r="E31" s="56"/>
      <c r="F31" s="56"/>
      <c r="G31" s="56"/>
      <c r="H31" s="56"/>
      <c r="I31" s="52">
        <v>2099922</v>
      </c>
      <c r="J31" s="11"/>
      <c r="K31" s="52"/>
      <c r="L31" s="11"/>
      <c r="M31" s="52"/>
      <c r="N31" s="56"/>
    </row>
    <row r="32" spans="1:14" ht="19" customHeight="1" thickBot="1" x14ac:dyDescent="0.2">
      <c r="A32" s="14" t="s">
        <v>27</v>
      </c>
      <c r="B32" s="56"/>
      <c r="C32" s="56"/>
      <c r="D32" s="56"/>
      <c r="E32" s="56"/>
      <c r="F32" s="56"/>
      <c r="G32" s="56"/>
      <c r="H32" s="56"/>
      <c r="I32" s="15">
        <v>0</v>
      </c>
      <c r="J32" s="11"/>
      <c r="K32" s="15"/>
      <c r="L32" s="11"/>
      <c r="M32" s="15"/>
      <c r="N32" s="56"/>
    </row>
    <row r="33" spans="1:14" ht="19" customHeight="1" thickTop="1" x14ac:dyDescent="0.15">
      <c r="A33" s="14" t="s">
        <v>28</v>
      </c>
      <c r="B33" s="56"/>
      <c r="C33" s="56"/>
      <c r="D33" s="56"/>
      <c r="E33" s="56"/>
      <c r="F33" s="56"/>
      <c r="G33" s="56"/>
      <c r="H33" s="56"/>
      <c r="I33" s="52">
        <f>+I31-I32</f>
        <v>2099922</v>
      </c>
      <c r="J33" s="11"/>
      <c r="K33" s="52">
        <f>+K31-K32</f>
        <v>0</v>
      </c>
      <c r="L33" s="11"/>
      <c r="M33" s="52">
        <f>+M31-M32</f>
        <v>0</v>
      </c>
      <c r="N33" s="56"/>
    </row>
    <row r="34" spans="1:14" ht="19" customHeight="1" x14ac:dyDescent="0.15">
      <c r="A34" s="14" t="s">
        <v>29</v>
      </c>
      <c r="B34" s="56"/>
      <c r="C34" s="56"/>
      <c r="D34" s="56"/>
      <c r="E34" s="56"/>
      <c r="F34" s="56"/>
      <c r="G34" s="56"/>
      <c r="H34" s="56"/>
      <c r="I34" s="16">
        <v>4546153</v>
      </c>
      <c r="J34" s="11"/>
      <c r="K34" s="16">
        <v>4546153</v>
      </c>
      <c r="L34" s="11"/>
      <c r="M34" s="16">
        <v>4546153</v>
      </c>
      <c r="N34" s="56"/>
    </row>
    <row r="35" spans="1:14" ht="19" customHeight="1" x14ac:dyDescent="0.15">
      <c r="A35" s="14" t="s">
        <v>30</v>
      </c>
      <c r="B35" s="56"/>
      <c r="C35" s="56"/>
      <c r="D35" s="56"/>
      <c r="E35" s="56"/>
      <c r="F35" s="56"/>
      <c r="G35" s="56"/>
      <c r="H35" s="56"/>
      <c r="I35" s="17">
        <v>-1636093</v>
      </c>
      <c r="J35" s="18"/>
      <c r="K35" s="17">
        <v>-1636093</v>
      </c>
      <c r="L35" s="18"/>
      <c r="M35" s="17">
        <v>-1636093</v>
      </c>
      <c r="N35" s="56"/>
    </row>
    <row r="36" spans="1:14" ht="19" customHeight="1" x14ac:dyDescent="0.15">
      <c r="A36" s="14" t="s">
        <v>31</v>
      </c>
      <c r="B36" s="56"/>
      <c r="C36" s="56"/>
      <c r="D36" s="56"/>
      <c r="E36" s="56"/>
      <c r="F36" s="56"/>
      <c r="G36" s="56"/>
      <c r="H36" s="56"/>
      <c r="I36" s="52">
        <v>176748</v>
      </c>
      <c r="J36" s="11"/>
      <c r="K36" s="52">
        <v>176748</v>
      </c>
      <c r="L36" s="11"/>
      <c r="M36" s="52">
        <v>176748</v>
      </c>
      <c r="N36" s="56"/>
    </row>
    <row r="37" spans="1:14" ht="19" customHeight="1" thickBot="1" x14ac:dyDescent="0.2">
      <c r="A37" s="14" t="s">
        <v>32</v>
      </c>
      <c r="B37" s="56"/>
      <c r="C37" s="56"/>
      <c r="D37" s="56"/>
      <c r="E37" s="56"/>
      <c r="F37" s="56"/>
      <c r="G37" s="56"/>
      <c r="H37" s="56"/>
      <c r="I37" s="15">
        <v>4300000</v>
      </c>
      <c r="J37" s="11"/>
      <c r="K37" s="15">
        <v>4300000</v>
      </c>
      <c r="L37" s="11"/>
      <c r="M37" s="15">
        <v>4300000</v>
      </c>
      <c r="N37" s="56"/>
    </row>
    <row r="38" spans="1:14" ht="19" customHeight="1" thickTop="1" x14ac:dyDescent="0.15">
      <c r="A38" s="12" t="s">
        <v>33</v>
      </c>
      <c r="B38" s="56"/>
      <c r="C38" s="56"/>
      <c r="D38" s="56"/>
      <c r="E38" s="56"/>
      <c r="F38" s="56"/>
      <c r="G38" s="56"/>
      <c r="H38" s="56"/>
      <c r="I38" s="52">
        <f>+I33+I34+I35+I36+I37</f>
        <v>9486730</v>
      </c>
      <c r="J38" s="11"/>
      <c r="K38" s="52">
        <f>+K33+K34+K35+K36+K37</f>
        <v>7386808</v>
      </c>
      <c r="L38" s="11"/>
      <c r="M38" s="52">
        <f>+M33+M34+M35+M36+M37</f>
        <v>7386808</v>
      </c>
      <c r="N38" s="56"/>
    </row>
    <row r="39" spans="1:14" ht="19" customHeight="1" x14ac:dyDescent="0.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9" customHeight="1" x14ac:dyDescent="0.15">
      <c r="A40" s="12" t="s">
        <v>34</v>
      </c>
      <c r="B40" s="56"/>
      <c r="C40" s="56"/>
      <c r="D40" s="56"/>
      <c r="E40" s="56"/>
      <c r="F40" s="56"/>
      <c r="G40" s="56"/>
      <c r="H40" s="56"/>
      <c r="I40" s="19">
        <v>0.71299999999999997</v>
      </c>
      <c r="J40" s="20"/>
      <c r="K40" s="19">
        <v>0.71299999999999997</v>
      </c>
      <c r="L40" s="20"/>
      <c r="M40" s="19">
        <v>0.71299999999999997</v>
      </c>
      <c r="N40" s="56"/>
    </row>
    <row r="41" spans="1:14" ht="19" customHeight="1" x14ac:dyDescent="0.15">
      <c r="A41" s="14" t="s">
        <v>35</v>
      </c>
      <c r="B41" s="56"/>
      <c r="C41" s="56"/>
      <c r="D41" s="56"/>
      <c r="E41" s="56"/>
      <c r="F41" s="56"/>
      <c r="G41" s="56"/>
      <c r="H41" s="56"/>
      <c r="I41" s="21"/>
      <c r="J41" s="21"/>
      <c r="K41" s="21"/>
      <c r="L41" s="21"/>
      <c r="M41" s="21"/>
      <c r="N41" s="56"/>
    </row>
    <row r="42" spans="1:14" ht="12.75" customHeight="1" x14ac:dyDescent="0.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2.75" customHeight="1" x14ac:dyDescent="0.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2.75" customHeight="1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2.75" customHeight="1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12.75" customHeight="1" x14ac:dyDescent="0.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ht="12.75" customHeight="1" x14ac:dyDescent="0.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ht="12.75" customHeight="1" x14ac:dyDescent="0.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1:14" ht="12.75" customHeight="1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ht="12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hidden="1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hidden="1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hidden="1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4" ht="12.75" hidden="1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4" ht="12.75" hidden="1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4" ht="12.75" hidden="1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4" ht="12.75" hidden="1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4" ht="12.75" hidden="1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4" ht="12.75" hidden="1" customHeight="1" x14ac:dyDescent="0.15">
      <c r="A60" s="7"/>
      <c r="B60" s="7"/>
      <c r="C60" s="7"/>
      <c r="D60" s="7"/>
      <c r="E60" s="7"/>
      <c r="F60" s="22"/>
      <c r="G60" s="22"/>
      <c r="H60" s="22"/>
      <c r="I60" s="22"/>
      <c r="J60" s="23"/>
      <c r="K60" s="7"/>
      <c r="L60" s="7"/>
      <c r="M60" s="7"/>
    </row>
    <row r="61" spans="1:14" ht="12.75" hidden="1" customHeight="1" x14ac:dyDescent="0.15">
      <c r="A61" s="7"/>
      <c r="B61" s="7"/>
      <c r="C61" s="7"/>
      <c r="D61" s="7"/>
      <c r="E61" s="7"/>
      <c r="F61" s="22"/>
      <c r="G61" s="22"/>
      <c r="H61" s="22"/>
      <c r="I61" s="22"/>
      <c r="J61" s="23"/>
      <c r="K61" s="7"/>
      <c r="L61" s="7"/>
      <c r="M61" s="7"/>
    </row>
    <row r="62" spans="1:14" ht="12.75" hidden="1" customHeight="1" x14ac:dyDescent="0.15">
      <c r="A62" s="7"/>
      <c r="B62" s="7"/>
      <c r="C62" s="7"/>
      <c r="D62" s="7"/>
      <c r="E62" s="7"/>
      <c r="F62" s="22"/>
      <c r="G62" s="22"/>
      <c r="H62" s="22"/>
      <c r="I62" s="22"/>
      <c r="J62" s="23"/>
      <c r="K62" s="7"/>
      <c r="L62" s="7"/>
      <c r="M62" s="7"/>
    </row>
    <row r="63" spans="1:14" ht="12.75" hidden="1" customHeight="1" x14ac:dyDescent="0.15">
      <c r="A63" s="7"/>
      <c r="B63" s="7"/>
      <c r="C63" s="7"/>
      <c r="D63" s="7"/>
      <c r="E63" s="7"/>
      <c r="F63" s="22"/>
      <c r="G63" s="22"/>
      <c r="H63" s="22"/>
      <c r="I63" s="22"/>
      <c r="J63" s="23"/>
      <c r="K63" s="7"/>
      <c r="L63" s="7"/>
      <c r="M63" s="7"/>
    </row>
    <row r="64" spans="1:14" ht="12.75" hidden="1" customHeight="1" x14ac:dyDescent="0.15">
      <c r="A64" s="7"/>
      <c r="B64" s="7"/>
      <c r="C64" s="7"/>
      <c r="D64" s="7"/>
      <c r="E64" s="7"/>
      <c r="F64" s="22"/>
      <c r="G64" s="22"/>
      <c r="H64" s="22"/>
      <c r="I64" s="22"/>
      <c r="J64" s="23"/>
      <c r="K64" s="7"/>
      <c r="L64" s="7"/>
      <c r="M64" s="7"/>
    </row>
    <row r="65" spans="1:13" ht="12.75" hidden="1" customHeight="1" x14ac:dyDescent="0.15">
      <c r="A65" s="7"/>
      <c r="B65" s="7"/>
      <c r="C65" s="7"/>
      <c r="D65" s="7"/>
      <c r="E65" s="7"/>
      <c r="F65" s="22"/>
      <c r="G65" s="22"/>
      <c r="H65" s="22"/>
      <c r="I65" s="22"/>
      <c r="J65" s="23"/>
      <c r="K65" s="7"/>
      <c r="L65" s="7"/>
      <c r="M65" s="7"/>
    </row>
    <row r="66" spans="1:13" ht="12.75" hidden="1" customHeight="1" x14ac:dyDescent="0.15">
      <c r="A66" s="7"/>
      <c r="B66" s="7"/>
      <c r="C66" s="7"/>
      <c r="D66" s="7"/>
      <c r="E66" s="7"/>
      <c r="F66" s="22"/>
      <c r="G66" s="22"/>
      <c r="H66" s="22"/>
      <c r="I66" s="22"/>
      <c r="J66" s="23"/>
      <c r="K66" s="7"/>
      <c r="L66" s="7"/>
      <c r="M66" s="7"/>
    </row>
    <row r="67" spans="1:13" ht="12.75" hidden="1" customHeight="1" x14ac:dyDescent="0.15">
      <c r="A67" s="7"/>
      <c r="B67" s="7"/>
      <c r="C67" s="7"/>
      <c r="D67" s="7"/>
      <c r="E67" s="7"/>
      <c r="F67" s="22"/>
      <c r="G67" s="22"/>
      <c r="H67" s="22"/>
      <c r="I67" s="22"/>
      <c r="J67" s="23"/>
      <c r="K67" s="7"/>
      <c r="L67" s="7"/>
      <c r="M67" s="7"/>
    </row>
    <row r="68" spans="1:13" ht="12.75" hidden="1" customHeight="1" x14ac:dyDescent="0.15">
      <c r="A68" s="7"/>
      <c r="B68" s="24"/>
      <c r="C68" s="7"/>
      <c r="D68" s="7"/>
      <c r="E68" s="7"/>
      <c r="F68" s="22"/>
      <c r="G68" s="22"/>
      <c r="H68" s="22"/>
      <c r="I68" s="22"/>
      <c r="J68" s="23"/>
      <c r="K68" s="7"/>
      <c r="L68" s="7"/>
      <c r="M68" s="7"/>
    </row>
    <row r="69" spans="1:13" ht="12.75" hidden="1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 hidden="1" customHeight="1" x14ac:dyDescent="0.15">
      <c r="A70" s="2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 hidden="1" customHeight="1" x14ac:dyDescent="0.15">
      <c r="A71" s="7"/>
      <c r="B71" s="7"/>
      <c r="C71" s="7"/>
      <c r="D71" s="7"/>
      <c r="E71" s="7"/>
      <c r="F71" s="22"/>
      <c r="G71" s="22"/>
      <c r="H71" s="22"/>
      <c r="I71" s="22"/>
      <c r="J71" s="23"/>
      <c r="K71" s="7"/>
      <c r="L71" s="7"/>
      <c r="M71" s="7"/>
    </row>
    <row r="72" spans="1:13" ht="12.75" hidden="1" customHeight="1" x14ac:dyDescent="0.15">
      <c r="A72" s="7"/>
      <c r="B72" s="7"/>
      <c r="C72" s="7"/>
      <c r="D72" s="7"/>
      <c r="E72" s="7"/>
      <c r="F72" s="22"/>
      <c r="G72" s="22"/>
      <c r="H72" s="22"/>
      <c r="I72" s="22"/>
      <c r="J72" s="23"/>
      <c r="K72" s="7"/>
      <c r="L72" s="7"/>
      <c r="M72" s="7"/>
    </row>
    <row r="73" spans="1:13" ht="12.75" hidden="1" customHeight="1" x14ac:dyDescent="0.15">
      <c r="A73" s="7"/>
      <c r="B73" s="7"/>
      <c r="C73" s="7"/>
      <c r="D73" s="7"/>
      <c r="E73" s="7"/>
      <c r="F73" s="22"/>
      <c r="G73" s="22"/>
      <c r="H73" s="22"/>
      <c r="I73" s="22"/>
      <c r="J73" s="23"/>
      <c r="K73" s="7"/>
      <c r="L73" s="7"/>
      <c r="M73" s="7"/>
    </row>
    <row r="74" spans="1:13" ht="12.75" hidden="1" customHeight="1" x14ac:dyDescent="0.15">
      <c r="A74" s="7"/>
      <c r="B74" s="24"/>
      <c r="C74" s="7"/>
      <c r="D74" s="7"/>
      <c r="E74" s="7"/>
      <c r="F74" s="22"/>
      <c r="G74" s="22"/>
      <c r="H74" s="22"/>
      <c r="I74" s="22"/>
      <c r="J74" s="23"/>
      <c r="K74" s="7"/>
      <c r="L74" s="7"/>
      <c r="M74" s="7"/>
    </row>
    <row r="75" spans="1:13" ht="12.75" hidden="1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 hidden="1" customHeight="1" x14ac:dyDescent="0.15">
      <c r="A76" s="2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 hidden="1" customHeight="1" x14ac:dyDescent="0.15">
      <c r="A77" s="7"/>
      <c r="B77" s="7"/>
      <c r="C77" s="7"/>
      <c r="D77" s="7"/>
      <c r="E77" s="7"/>
      <c r="F77" s="22"/>
      <c r="G77" s="22"/>
      <c r="H77" s="22"/>
      <c r="I77" s="22"/>
      <c r="J77" s="23"/>
      <c r="K77" s="7"/>
      <c r="L77" s="7"/>
      <c r="M77" s="7"/>
    </row>
    <row r="78" spans="1:13" ht="12.75" hidden="1" customHeight="1" x14ac:dyDescent="0.15">
      <c r="A78" s="7"/>
      <c r="B78" s="7"/>
      <c r="C78" s="7"/>
      <c r="D78" s="7"/>
      <c r="E78" s="7"/>
      <c r="F78" s="22"/>
      <c r="G78" s="22"/>
      <c r="H78" s="22"/>
      <c r="I78" s="22"/>
      <c r="J78" s="23"/>
      <c r="K78" s="7"/>
      <c r="L78" s="7"/>
      <c r="M78" s="7"/>
    </row>
    <row r="79" spans="1:13" ht="12.75" hidden="1" customHeight="1" x14ac:dyDescent="0.15">
      <c r="A79" s="7"/>
      <c r="B79" s="7"/>
      <c r="C79" s="7"/>
      <c r="D79" s="7"/>
      <c r="E79" s="7"/>
      <c r="F79" s="22"/>
      <c r="G79" s="22"/>
      <c r="H79" s="22"/>
      <c r="I79" s="22"/>
      <c r="J79" s="23"/>
      <c r="K79" s="7"/>
      <c r="L79" s="7"/>
      <c r="M79" s="7"/>
    </row>
    <row r="80" spans="1:13" ht="12.75" hidden="1" customHeight="1" x14ac:dyDescent="0.15">
      <c r="A80" s="7"/>
      <c r="B80" s="24"/>
      <c r="C80" s="7"/>
      <c r="D80" s="7"/>
      <c r="E80" s="7"/>
      <c r="F80" s="22"/>
      <c r="G80" s="22"/>
      <c r="H80" s="22"/>
      <c r="I80" s="22"/>
      <c r="J80" s="23"/>
      <c r="K80" s="7"/>
      <c r="L80" s="7"/>
      <c r="M80" s="7"/>
    </row>
    <row r="81" spans="1:13" ht="12.75" hidden="1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 hidden="1" customHeight="1" x14ac:dyDescent="0.15">
      <c r="A82" s="2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 hidden="1" customHeight="1" x14ac:dyDescent="0.15">
      <c r="A83" s="7"/>
      <c r="B83" s="7"/>
      <c r="C83" s="7"/>
      <c r="D83" s="7"/>
      <c r="E83" s="7"/>
      <c r="F83" s="22"/>
      <c r="G83" s="22"/>
      <c r="H83" s="22"/>
      <c r="I83" s="22"/>
      <c r="J83" s="23"/>
      <c r="K83" s="7"/>
      <c r="L83" s="7"/>
      <c r="M83" s="7"/>
    </row>
    <row r="84" spans="1:13" ht="12.75" hidden="1" customHeight="1" x14ac:dyDescent="0.15">
      <c r="A84" s="7"/>
      <c r="B84" s="7"/>
      <c r="C84" s="7"/>
      <c r="D84" s="7"/>
      <c r="E84" s="7"/>
      <c r="F84" s="22"/>
      <c r="G84" s="22"/>
      <c r="H84" s="22"/>
      <c r="I84" s="22"/>
      <c r="J84" s="23"/>
      <c r="K84" s="7"/>
      <c r="L84" s="7"/>
      <c r="M84" s="7"/>
    </row>
    <row r="85" spans="1:13" ht="12.75" hidden="1" customHeight="1" x14ac:dyDescent="0.15">
      <c r="A85" s="7"/>
      <c r="B85" s="7"/>
      <c r="C85" s="7"/>
      <c r="D85" s="7"/>
      <c r="E85" s="7"/>
      <c r="F85" s="22"/>
      <c r="G85" s="22"/>
      <c r="H85" s="22"/>
      <c r="I85" s="22"/>
      <c r="J85" s="23"/>
      <c r="K85" s="7"/>
      <c r="L85" s="7"/>
      <c r="M85" s="7"/>
    </row>
    <row r="86" spans="1:13" ht="12.75" hidden="1" customHeight="1" x14ac:dyDescent="0.15">
      <c r="A86" s="7"/>
      <c r="B86" s="24"/>
      <c r="C86" s="7"/>
      <c r="D86" s="7"/>
      <c r="E86" s="7"/>
      <c r="F86" s="22"/>
      <c r="G86" s="22"/>
      <c r="H86" s="22"/>
      <c r="I86" s="22"/>
      <c r="J86" s="23"/>
      <c r="K86" s="7"/>
      <c r="L86" s="7"/>
      <c r="M86" s="7"/>
    </row>
    <row r="87" spans="1:13" ht="12.75" hidden="1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 hidden="1" customHeight="1" x14ac:dyDescent="0.15">
      <c r="A88" s="25"/>
      <c r="B88" s="25"/>
      <c r="C88" s="22"/>
      <c r="D88" s="22"/>
      <c r="E88" s="22"/>
      <c r="F88" s="22"/>
      <c r="G88" s="26"/>
      <c r="H88" s="27"/>
      <c r="I88" s="24"/>
      <c r="J88" s="25"/>
      <c r="K88" s="25"/>
      <c r="L88" s="7"/>
      <c r="M88" s="7"/>
    </row>
    <row r="89" spans="1:13" ht="12.75" hidden="1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 hidden="1" customHeight="1" x14ac:dyDescent="0.15">
      <c r="A90" s="25"/>
      <c r="B90" s="25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 hidden="1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 hidden="1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 hidden="1" customHeight="1" x14ac:dyDescent="0.15">
      <c r="A93" s="2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 hidden="1" customHeight="1" x14ac:dyDescent="0.15">
      <c r="A94" s="7"/>
      <c r="B94" s="7"/>
      <c r="C94" s="7"/>
      <c r="D94" s="7"/>
      <c r="E94" s="7"/>
      <c r="F94" s="22"/>
      <c r="G94" s="22"/>
      <c r="H94" s="22"/>
      <c r="I94" s="22"/>
      <c r="J94" s="23"/>
      <c r="K94" s="7"/>
      <c r="L94" s="7"/>
      <c r="M94" s="7"/>
    </row>
    <row r="95" spans="1:13" ht="12.75" hidden="1" customHeight="1" x14ac:dyDescent="0.15">
      <c r="A95" s="7"/>
      <c r="B95" s="7"/>
      <c r="C95" s="7"/>
      <c r="D95" s="7"/>
      <c r="E95" s="7"/>
      <c r="F95" s="22"/>
      <c r="G95" s="22"/>
      <c r="H95" s="22"/>
      <c r="I95" s="22"/>
      <c r="J95" s="23"/>
      <c r="K95" s="7"/>
      <c r="L95" s="7"/>
      <c r="M95" s="7"/>
    </row>
    <row r="96" spans="1:13" ht="12.75" hidden="1" customHeight="1" x14ac:dyDescent="0.15">
      <c r="A96" s="7"/>
      <c r="B96" s="24"/>
      <c r="C96" s="7"/>
      <c r="D96" s="7"/>
      <c r="E96" s="7"/>
      <c r="F96" s="22"/>
      <c r="G96" s="22"/>
      <c r="H96" s="22"/>
      <c r="I96" s="22"/>
      <c r="J96" s="23"/>
      <c r="K96" s="7"/>
      <c r="L96" s="7"/>
      <c r="M96" s="7"/>
    </row>
    <row r="97" spans="1:13" ht="12.75" hidden="1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 hidden="1" customHeight="1" x14ac:dyDescent="0.15">
      <c r="A98" s="2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 hidden="1" customHeight="1" x14ac:dyDescent="0.15">
      <c r="A99" s="7"/>
      <c r="B99" s="7"/>
      <c r="C99" s="7"/>
      <c r="D99" s="7"/>
      <c r="E99" s="7"/>
      <c r="F99" s="22"/>
      <c r="G99" s="22"/>
      <c r="H99" s="22"/>
      <c r="I99" s="22"/>
      <c r="J99" s="23"/>
      <c r="K99" s="7"/>
      <c r="L99" s="7"/>
      <c r="M99" s="7"/>
    </row>
    <row r="100" spans="1:13" ht="12.75" hidden="1" customHeight="1" x14ac:dyDescent="0.15">
      <c r="A100" s="7"/>
      <c r="B100" s="7"/>
      <c r="C100" s="7"/>
      <c r="D100" s="7"/>
      <c r="E100" s="7"/>
      <c r="F100" s="22"/>
      <c r="G100" s="22"/>
      <c r="H100" s="22"/>
      <c r="I100" s="22"/>
      <c r="J100" s="23"/>
      <c r="K100" s="7"/>
      <c r="L100" s="7"/>
      <c r="M100" s="7"/>
    </row>
    <row r="101" spans="1:13" ht="12.75" hidden="1" customHeight="1" x14ac:dyDescent="0.15">
      <c r="A101" s="7"/>
      <c r="B101" s="24"/>
      <c r="C101" s="7"/>
      <c r="D101" s="7"/>
      <c r="E101" s="7"/>
      <c r="F101" s="22"/>
      <c r="G101" s="22"/>
      <c r="H101" s="22"/>
      <c r="I101" s="22"/>
      <c r="J101" s="23"/>
      <c r="K101" s="7"/>
      <c r="L101" s="7"/>
      <c r="M101" s="7"/>
    </row>
    <row r="102" spans="1:13" ht="12.75" hidden="1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 hidden="1" customHeight="1" x14ac:dyDescent="0.15">
      <c r="A103" s="2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 hidden="1" customHeight="1" x14ac:dyDescent="0.15">
      <c r="A104" s="7"/>
      <c r="B104" s="7"/>
      <c r="C104" s="7"/>
      <c r="D104" s="7"/>
      <c r="E104" s="7"/>
      <c r="F104" s="22"/>
      <c r="G104" s="22"/>
      <c r="H104" s="22"/>
      <c r="I104" s="22"/>
      <c r="J104" s="23"/>
      <c r="K104" s="7"/>
      <c r="L104" s="7"/>
      <c r="M104" s="7"/>
    </row>
    <row r="105" spans="1:13" ht="12.75" hidden="1" customHeight="1" x14ac:dyDescent="0.15">
      <c r="A105" s="7"/>
      <c r="B105" s="7"/>
      <c r="C105" s="7"/>
      <c r="D105" s="7"/>
      <c r="E105" s="7"/>
      <c r="F105" s="22"/>
      <c r="G105" s="22"/>
      <c r="H105" s="22"/>
      <c r="I105" s="22"/>
      <c r="J105" s="23"/>
      <c r="K105" s="7"/>
      <c r="L105" s="7"/>
      <c r="M105" s="7"/>
    </row>
    <row r="106" spans="1:13" ht="12.75" hidden="1" customHeight="1" x14ac:dyDescent="0.15">
      <c r="A106" s="7"/>
      <c r="B106" s="7"/>
      <c r="C106" s="7"/>
      <c r="D106" s="7"/>
      <c r="E106" s="7"/>
      <c r="F106" s="22"/>
      <c r="G106" s="22"/>
      <c r="H106" s="22"/>
      <c r="I106" s="22"/>
      <c r="J106" s="23"/>
      <c r="K106" s="7"/>
      <c r="L106" s="7"/>
      <c r="M106" s="7"/>
    </row>
    <row r="107" spans="1:13" ht="12.75" hidden="1" customHeight="1" x14ac:dyDescent="0.15">
      <c r="A107" s="7"/>
      <c r="B107" s="7"/>
      <c r="C107" s="7"/>
      <c r="D107" s="7"/>
      <c r="E107" s="7"/>
      <c r="F107" s="22"/>
      <c r="G107" s="22"/>
      <c r="H107" s="22"/>
      <c r="I107" s="22"/>
      <c r="J107" s="23"/>
      <c r="K107" s="7"/>
      <c r="L107" s="7"/>
      <c r="M107" s="7"/>
    </row>
    <row r="108" spans="1:13" ht="12.75" hidden="1" customHeight="1" x14ac:dyDescent="0.15">
      <c r="A108" s="7"/>
      <c r="B108" s="7"/>
      <c r="C108" s="7"/>
      <c r="D108" s="7"/>
      <c r="E108" s="7"/>
      <c r="F108" s="22"/>
      <c r="G108" s="22"/>
      <c r="H108" s="22"/>
      <c r="I108" s="22"/>
      <c r="J108" s="23"/>
      <c r="K108" s="7"/>
      <c r="L108" s="7"/>
      <c r="M108" s="7"/>
    </row>
    <row r="109" spans="1:13" ht="12.75" hidden="1" customHeight="1" x14ac:dyDescent="0.15">
      <c r="A109" s="7"/>
      <c r="B109" s="24"/>
      <c r="C109" s="7"/>
      <c r="D109" s="7"/>
      <c r="E109" s="7"/>
      <c r="F109" s="22"/>
      <c r="G109" s="22"/>
      <c r="H109" s="22"/>
      <c r="I109" s="22"/>
      <c r="J109" s="23"/>
      <c r="K109" s="7"/>
      <c r="L109" s="7"/>
      <c r="M109" s="7"/>
    </row>
    <row r="110" spans="1:13" ht="12.75" hidden="1" customHeight="1" x14ac:dyDescent="0.15">
      <c r="A110" s="2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 hidden="1" customHeight="1" x14ac:dyDescent="0.15">
      <c r="A111" s="2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 hidden="1" customHeight="1" x14ac:dyDescent="0.15">
      <c r="A112" s="7"/>
      <c r="B112" s="7"/>
      <c r="C112" s="7"/>
      <c r="D112" s="7"/>
      <c r="E112" s="7"/>
      <c r="F112" s="22"/>
      <c r="G112" s="22"/>
      <c r="H112" s="22"/>
      <c r="I112" s="22"/>
      <c r="J112" s="23"/>
      <c r="K112" s="7"/>
      <c r="L112" s="7"/>
      <c r="M112" s="7"/>
    </row>
    <row r="113" spans="1:13" ht="12.75" hidden="1" customHeight="1" x14ac:dyDescent="0.15">
      <c r="A113" s="7"/>
      <c r="B113" s="7"/>
      <c r="C113" s="7"/>
      <c r="D113" s="7"/>
      <c r="E113" s="7"/>
      <c r="F113" s="22"/>
      <c r="G113" s="22"/>
      <c r="H113" s="22"/>
      <c r="I113" s="22"/>
      <c r="J113" s="23"/>
      <c r="K113" s="7"/>
      <c r="L113" s="7"/>
      <c r="M113" s="7"/>
    </row>
    <row r="114" spans="1:13" ht="12.75" hidden="1" customHeight="1" x14ac:dyDescent="0.15">
      <c r="A114" s="7"/>
      <c r="B114" s="7"/>
      <c r="C114" s="7"/>
      <c r="D114" s="7"/>
      <c r="E114" s="7"/>
      <c r="F114" s="22"/>
      <c r="G114" s="22"/>
      <c r="H114" s="22"/>
      <c r="I114" s="22"/>
      <c r="J114" s="23"/>
      <c r="K114" s="7"/>
      <c r="L114" s="7"/>
      <c r="M114" s="7"/>
    </row>
    <row r="115" spans="1:13" ht="12.75" hidden="1" customHeight="1" x14ac:dyDescent="0.15">
      <c r="A115" s="7"/>
      <c r="B115" s="7"/>
      <c r="C115" s="7"/>
      <c r="D115" s="7"/>
      <c r="E115" s="7"/>
      <c r="F115" s="22"/>
      <c r="G115" s="22"/>
      <c r="H115" s="22"/>
      <c r="I115" s="22"/>
      <c r="J115" s="23"/>
      <c r="K115" s="7"/>
      <c r="L115" s="7"/>
      <c r="M115" s="7"/>
    </row>
    <row r="116" spans="1:13" ht="12.75" hidden="1" customHeight="1" x14ac:dyDescent="0.15">
      <c r="A116" s="7"/>
      <c r="B116" s="7"/>
      <c r="C116" s="7"/>
      <c r="D116" s="7"/>
      <c r="E116" s="7"/>
      <c r="F116" s="22"/>
      <c r="G116" s="22"/>
      <c r="H116" s="22"/>
      <c r="I116" s="22"/>
      <c r="J116" s="23"/>
      <c r="K116" s="7"/>
      <c r="L116" s="7"/>
      <c r="M116" s="7"/>
    </row>
    <row r="117" spans="1:13" ht="12.75" hidden="1" customHeight="1" x14ac:dyDescent="0.15">
      <c r="A117" s="7"/>
      <c r="B117" s="24"/>
      <c r="C117" s="7"/>
      <c r="D117" s="7"/>
      <c r="E117" s="7"/>
      <c r="F117" s="22"/>
      <c r="G117" s="22"/>
      <c r="H117" s="22"/>
      <c r="I117" s="22"/>
      <c r="J117" s="23"/>
      <c r="K117" s="7"/>
      <c r="L117" s="7"/>
      <c r="M117" s="7"/>
    </row>
    <row r="118" spans="1:13" ht="12.75" hidden="1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 hidden="1" customHeight="1" x14ac:dyDescent="0.15">
      <c r="A119" s="25"/>
      <c r="B119" s="25"/>
      <c r="C119" s="22"/>
      <c r="D119" s="22"/>
      <c r="E119" s="22"/>
      <c r="F119" s="22"/>
      <c r="G119" s="26"/>
      <c r="H119" s="27"/>
      <c r="I119" s="24"/>
      <c r="J119" s="25"/>
      <c r="K119" s="25"/>
      <c r="L119" s="7"/>
      <c r="M119" s="7"/>
    </row>
    <row r="120" spans="1:13" ht="12.75" hidden="1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 hidden="1" customHeight="1" x14ac:dyDescent="0.15">
      <c r="A121" s="25"/>
      <c r="B121" s="25"/>
      <c r="C121" s="14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 hidden="1" customHeigh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 hidden="1" customHeigh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 hidden="1" customHeight="1" x14ac:dyDescent="0.15">
      <c r="A124" s="24"/>
      <c r="B124" s="7"/>
      <c r="C124" s="7"/>
      <c r="D124" s="7"/>
      <c r="E124" s="7"/>
      <c r="F124" s="7"/>
      <c r="G124" s="7"/>
      <c r="H124" s="7"/>
      <c r="I124" s="28"/>
      <c r="J124" s="7"/>
      <c r="K124" s="28"/>
      <c r="L124" s="7"/>
      <c r="M124" s="28"/>
    </row>
    <row r="125" spans="1:13" ht="12.75" hidden="1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 hidden="1" customHeight="1" x14ac:dyDescent="0.15">
      <c r="A126" s="7"/>
      <c r="B126" s="7"/>
      <c r="C126" s="7"/>
      <c r="D126" s="7"/>
      <c r="E126" s="7"/>
      <c r="F126" s="7"/>
      <c r="G126" s="7"/>
      <c r="H126" s="7"/>
      <c r="I126" s="23"/>
      <c r="J126" s="7"/>
      <c r="K126" s="23"/>
      <c r="L126" s="7"/>
      <c r="M126" s="23"/>
    </row>
    <row r="127" spans="1:13" ht="12.75" hidden="1" customHeight="1" x14ac:dyDescent="0.15">
      <c r="A127" s="7"/>
      <c r="B127" s="7"/>
      <c r="C127" s="7"/>
      <c r="D127" s="7"/>
      <c r="E127" s="7"/>
      <c r="F127" s="7"/>
      <c r="G127" s="7"/>
      <c r="H127" s="7"/>
      <c r="I127" s="23"/>
      <c r="J127" s="7"/>
      <c r="K127" s="23"/>
      <c r="L127" s="7"/>
      <c r="M127" s="23"/>
    </row>
    <row r="128" spans="1:13" ht="12.75" hidden="1" customHeight="1" x14ac:dyDescent="0.15">
      <c r="A128" s="7"/>
      <c r="B128" s="7"/>
      <c r="C128" s="7"/>
      <c r="D128" s="7"/>
      <c r="E128" s="7"/>
      <c r="F128" s="7"/>
      <c r="G128" s="7"/>
      <c r="H128" s="7"/>
      <c r="I128" s="23"/>
      <c r="J128" s="7"/>
      <c r="K128" s="23"/>
      <c r="L128" s="7"/>
      <c r="M128" s="23"/>
    </row>
    <row r="129" spans="1:13" ht="12.75" hidden="1" customHeight="1" x14ac:dyDescent="0.15">
      <c r="A129" s="7"/>
      <c r="B129" s="7"/>
      <c r="C129" s="7"/>
      <c r="D129" s="7"/>
      <c r="E129" s="7"/>
      <c r="F129" s="7"/>
      <c r="G129" s="7"/>
      <c r="H129" s="7"/>
      <c r="I129" s="23"/>
      <c r="J129" s="7"/>
      <c r="K129" s="23"/>
      <c r="L129" s="7"/>
      <c r="M129" s="23"/>
    </row>
    <row r="130" spans="1:13" ht="12.75" hidden="1" customHeight="1" x14ac:dyDescent="0.15">
      <c r="A130" s="7"/>
      <c r="B130" s="7"/>
      <c r="C130" s="7"/>
      <c r="D130" s="7"/>
      <c r="E130" s="7"/>
      <c r="F130" s="7"/>
      <c r="G130" s="7"/>
      <c r="H130" s="7"/>
      <c r="I130" s="23"/>
      <c r="J130" s="7"/>
      <c r="K130" s="23"/>
      <c r="L130" s="7"/>
      <c r="M130" s="23"/>
    </row>
    <row r="131" spans="1:13" ht="12.75" hidden="1" customHeight="1" x14ac:dyDescent="0.15">
      <c r="A131" s="7"/>
      <c r="B131" s="7"/>
      <c r="C131" s="7"/>
      <c r="D131" s="7"/>
      <c r="E131" s="7"/>
      <c r="F131" s="7"/>
      <c r="G131" s="7"/>
      <c r="H131" s="7"/>
      <c r="I131" s="23"/>
      <c r="J131" s="7"/>
      <c r="K131" s="23"/>
      <c r="L131" s="7"/>
      <c r="M131" s="23"/>
    </row>
    <row r="132" spans="1:13" ht="12.75" hidden="1" customHeight="1" x14ac:dyDescent="0.15">
      <c r="A132" s="7"/>
      <c r="B132" s="7"/>
      <c r="C132" s="7"/>
      <c r="D132" s="7"/>
      <c r="E132" s="7"/>
      <c r="F132" s="7"/>
      <c r="G132" s="7"/>
      <c r="H132" s="7"/>
      <c r="I132" s="23"/>
      <c r="J132" s="7"/>
      <c r="K132" s="23"/>
      <c r="L132" s="7"/>
      <c r="M132" s="23"/>
    </row>
    <row r="133" spans="1:13" ht="12.75" hidden="1" customHeight="1" x14ac:dyDescent="0.15">
      <c r="A133" s="7"/>
      <c r="B133" s="7"/>
      <c r="C133" s="7"/>
      <c r="D133" s="7"/>
      <c r="E133" s="7"/>
      <c r="F133" s="7"/>
      <c r="G133" s="7"/>
      <c r="H133" s="7"/>
      <c r="I133" s="23"/>
      <c r="J133" s="7"/>
      <c r="K133" s="23"/>
      <c r="L133" s="7"/>
      <c r="M133" s="23"/>
    </row>
    <row r="134" spans="1:13" ht="12.75" hidden="1" customHeight="1" x14ac:dyDescent="0.15">
      <c r="A134" s="7"/>
      <c r="B134" s="7"/>
      <c r="C134" s="7"/>
      <c r="D134" s="7"/>
      <c r="E134" s="7"/>
      <c r="F134" s="7"/>
      <c r="G134" s="7"/>
      <c r="H134" s="7"/>
      <c r="I134" s="23"/>
      <c r="J134" s="7"/>
      <c r="K134" s="23"/>
      <c r="L134" s="7"/>
      <c r="M134" s="23"/>
    </row>
    <row r="135" spans="1:13" ht="12.75" hidden="1" customHeight="1" x14ac:dyDescent="0.15">
      <c r="A135" s="7"/>
      <c r="B135" s="7"/>
      <c r="C135" s="7"/>
      <c r="D135" s="7"/>
      <c r="E135" s="7"/>
      <c r="F135" s="7"/>
      <c r="G135" s="7"/>
      <c r="H135" s="7"/>
      <c r="I135" s="23"/>
      <c r="J135" s="7"/>
      <c r="K135" s="23"/>
      <c r="L135" s="7"/>
      <c r="M135" s="23"/>
    </row>
    <row r="136" spans="1:13" ht="12.75" hidden="1" customHeight="1" x14ac:dyDescent="0.15">
      <c r="A136" s="7"/>
      <c r="B136" s="7"/>
      <c r="C136" s="7"/>
      <c r="D136" s="7"/>
      <c r="E136" s="7"/>
      <c r="F136" s="7"/>
      <c r="G136" s="7"/>
      <c r="H136" s="7"/>
      <c r="I136" s="23"/>
      <c r="J136" s="7"/>
      <c r="K136" s="23"/>
      <c r="L136" s="7"/>
      <c r="M136" s="23"/>
    </row>
    <row r="137" spans="1:13" ht="12.75" hidden="1" customHeight="1" x14ac:dyDescent="0.15">
      <c r="A137" s="7"/>
      <c r="B137" s="7"/>
      <c r="C137" s="7"/>
      <c r="D137" s="7"/>
      <c r="E137" s="7"/>
      <c r="F137" s="7"/>
      <c r="G137" s="7"/>
      <c r="H137" s="7"/>
      <c r="I137" s="23"/>
      <c r="J137" s="7"/>
      <c r="K137" s="23"/>
      <c r="L137" s="7"/>
      <c r="M137" s="23"/>
    </row>
    <row r="138" spans="1:13" ht="12.75" hidden="1" customHeight="1" x14ac:dyDescent="0.15">
      <c r="A138" s="7"/>
      <c r="B138" s="7"/>
      <c r="C138" s="7"/>
      <c r="D138" s="7"/>
      <c r="E138" s="7"/>
      <c r="F138" s="7"/>
      <c r="G138" s="7"/>
      <c r="H138" s="7"/>
      <c r="I138" s="23"/>
      <c r="J138" s="7"/>
      <c r="K138" s="23"/>
      <c r="L138" s="7"/>
      <c r="M138" s="23"/>
    </row>
    <row r="139" spans="1:13" ht="12.75" hidden="1" customHeight="1" x14ac:dyDescent="0.15">
      <c r="A139" s="24"/>
      <c r="B139" s="7"/>
      <c r="C139" s="7"/>
      <c r="D139" s="7"/>
      <c r="E139" s="7"/>
      <c r="F139" s="7"/>
      <c r="G139" s="7"/>
      <c r="H139" s="7"/>
      <c r="I139" s="23"/>
      <c r="J139" s="7"/>
      <c r="K139" s="23"/>
      <c r="L139" s="7"/>
      <c r="M139" s="23"/>
    </row>
    <row r="140" spans="1:13" ht="12.75" hidden="1" customHeight="1" x14ac:dyDescent="0.15">
      <c r="A140" s="7"/>
      <c r="B140" s="7"/>
      <c r="C140" s="7"/>
      <c r="D140" s="7"/>
      <c r="E140" s="7"/>
      <c r="F140" s="7"/>
      <c r="G140" s="7"/>
      <c r="H140" s="7"/>
      <c r="I140" s="23"/>
      <c r="J140" s="7"/>
      <c r="K140" s="23"/>
      <c r="L140" s="7"/>
      <c r="M140" s="23"/>
    </row>
    <row r="141" spans="1:13" ht="12.75" hidden="1" customHeight="1" x14ac:dyDescent="0.15">
      <c r="A141" s="7"/>
      <c r="B141" s="7"/>
      <c r="C141" s="7"/>
      <c r="D141" s="7"/>
      <c r="E141" s="7"/>
      <c r="F141" s="7"/>
      <c r="G141" s="7"/>
      <c r="H141" s="7"/>
      <c r="I141" s="23"/>
      <c r="J141" s="7"/>
      <c r="K141" s="23"/>
      <c r="L141" s="7"/>
      <c r="M141" s="23"/>
    </row>
    <row r="142" spans="1:13" ht="12.75" hidden="1" customHeight="1" x14ac:dyDescent="0.15">
      <c r="A142" s="7"/>
      <c r="B142" s="7"/>
      <c r="C142" s="7"/>
      <c r="D142" s="7"/>
      <c r="E142" s="7"/>
      <c r="F142" s="7"/>
      <c r="G142" s="7"/>
      <c r="H142" s="7"/>
      <c r="I142" s="23"/>
      <c r="J142" s="7"/>
      <c r="K142" s="23"/>
      <c r="L142" s="7"/>
      <c r="M142" s="23"/>
    </row>
    <row r="143" spans="1:13" ht="12.75" hidden="1" customHeight="1" x14ac:dyDescent="0.15">
      <c r="A143" s="24"/>
      <c r="B143" s="7"/>
      <c r="C143" s="7"/>
      <c r="D143" s="7"/>
      <c r="E143" s="7"/>
      <c r="F143" s="7"/>
      <c r="G143" s="7"/>
      <c r="H143" s="7"/>
      <c r="I143" s="23"/>
      <c r="J143" s="7"/>
      <c r="K143" s="23"/>
      <c r="L143" s="7"/>
      <c r="M143" s="7"/>
    </row>
    <row r="144" spans="1:13" ht="12.75" hidden="1" customHeigh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 hidden="1" customHeigh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 hidden="1" customHeight="1" x14ac:dyDescent="0.15">
      <c r="A146" s="24"/>
      <c r="B146" s="7"/>
      <c r="C146" s="7"/>
      <c r="D146" s="7"/>
      <c r="E146" s="7"/>
      <c r="F146" s="7"/>
      <c r="G146" s="7"/>
      <c r="H146" s="7"/>
      <c r="I146" s="28"/>
      <c r="J146" s="7"/>
      <c r="K146" s="28"/>
      <c r="L146" s="7"/>
      <c r="M146" s="28"/>
    </row>
    <row r="147" spans="1:13" ht="12.75" hidden="1" customHeigh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 hidden="1" customHeight="1" x14ac:dyDescent="0.15">
      <c r="A148" s="7"/>
      <c r="B148" s="7"/>
      <c r="C148" s="7"/>
      <c r="D148" s="7"/>
      <c r="E148" s="7"/>
      <c r="F148" s="7"/>
      <c r="G148" s="7"/>
      <c r="H148" s="7"/>
      <c r="I148" s="23"/>
      <c r="J148" s="7"/>
      <c r="K148" s="23"/>
      <c r="L148" s="7"/>
      <c r="M148" s="23"/>
    </row>
    <row r="149" spans="1:13" ht="12.75" hidden="1" customHeight="1" x14ac:dyDescent="0.15">
      <c r="A149" s="7"/>
      <c r="B149" s="7"/>
      <c r="C149" s="7"/>
      <c r="D149" s="7"/>
      <c r="E149" s="7"/>
      <c r="F149" s="7"/>
      <c r="G149" s="7"/>
      <c r="H149" s="7"/>
      <c r="I149" s="23"/>
      <c r="J149" s="7"/>
      <c r="K149" s="23"/>
      <c r="L149" s="7"/>
      <c r="M149" s="23"/>
    </row>
    <row r="150" spans="1:13" ht="12.75" hidden="1" customHeight="1" x14ac:dyDescent="0.15">
      <c r="A150" s="7"/>
      <c r="B150" s="7"/>
      <c r="C150" s="7"/>
      <c r="D150" s="7"/>
      <c r="E150" s="7"/>
      <c r="F150" s="7"/>
      <c r="G150" s="7"/>
      <c r="H150" s="7"/>
      <c r="I150" s="23"/>
      <c r="J150" s="7"/>
      <c r="K150" s="23"/>
      <c r="L150" s="7"/>
      <c r="M150" s="23"/>
    </row>
    <row r="151" spans="1:13" ht="12.75" hidden="1" customHeight="1" x14ac:dyDescent="0.15">
      <c r="A151" s="7"/>
      <c r="B151" s="7"/>
      <c r="C151" s="7"/>
      <c r="D151" s="7"/>
      <c r="E151" s="7"/>
      <c r="F151" s="7"/>
      <c r="G151" s="7"/>
      <c r="H151" s="7"/>
      <c r="I151" s="23"/>
      <c r="J151" s="7"/>
      <c r="K151" s="23"/>
      <c r="L151" s="7"/>
      <c r="M151" s="23"/>
    </row>
    <row r="152" spans="1:13" ht="12.75" hidden="1" customHeight="1" x14ac:dyDescent="0.15">
      <c r="A152" s="7"/>
      <c r="B152" s="7"/>
      <c r="C152" s="7"/>
      <c r="D152" s="7"/>
      <c r="E152" s="7"/>
      <c r="F152" s="7"/>
      <c r="G152" s="7"/>
      <c r="H152" s="7"/>
      <c r="I152" s="23"/>
      <c r="J152" s="7"/>
      <c r="K152" s="23"/>
      <c r="L152" s="7"/>
      <c r="M152" s="23"/>
    </row>
    <row r="153" spans="1:13" ht="12.75" hidden="1" customHeight="1" x14ac:dyDescent="0.15">
      <c r="A153" s="7"/>
      <c r="B153" s="7"/>
      <c r="C153" s="7"/>
      <c r="D153" s="7"/>
      <c r="E153" s="7"/>
      <c r="F153" s="7"/>
      <c r="G153" s="7"/>
      <c r="H153" s="7"/>
      <c r="I153" s="23"/>
      <c r="J153" s="7"/>
      <c r="K153" s="23"/>
      <c r="L153" s="7"/>
      <c r="M153" s="23"/>
    </row>
    <row r="154" spans="1:13" ht="12.75" hidden="1" customHeight="1" x14ac:dyDescent="0.15">
      <c r="A154" s="24"/>
      <c r="B154" s="7"/>
      <c r="C154" s="7"/>
      <c r="D154" s="7"/>
      <c r="E154" s="7"/>
      <c r="F154" s="7"/>
      <c r="G154" s="7"/>
      <c r="H154" s="7"/>
      <c r="I154" s="23"/>
      <c r="J154" s="7"/>
      <c r="K154" s="23"/>
      <c r="L154" s="7"/>
      <c r="M154" s="23"/>
    </row>
    <row r="155" spans="1:13" ht="12.75" hidden="1" customHeigh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 hidden="1" customHeight="1" x14ac:dyDescent="0.15">
      <c r="A156" s="24"/>
      <c r="B156" s="7"/>
      <c r="C156" s="7"/>
      <c r="D156" s="7"/>
      <c r="E156" s="7"/>
      <c r="F156" s="7"/>
      <c r="G156" s="7"/>
      <c r="H156" s="7"/>
      <c r="I156" s="23"/>
      <c r="J156" s="7"/>
      <c r="K156" s="23"/>
      <c r="L156" s="7"/>
      <c r="M156" s="23"/>
    </row>
    <row r="157" spans="1:13" ht="12.75" hidden="1" customHeight="1" x14ac:dyDescent="0.15">
      <c r="A157" s="7"/>
      <c r="B157" s="7"/>
      <c r="C157" s="7"/>
      <c r="D157" s="7"/>
      <c r="E157" s="7"/>
      <c r="F157" s="7"/>
      <c r="G157" s="7"/>
      <c r="H157" s="7"/>
      <c r="I157" s="23"/>
      <c r="J157" s="7"/>
      <c r="K157" s="23"/>
      <c r="L157" s="7"/>
      <c r="M157" s="23"/>
    </row>
    <row r="158" spans="1:13" ht="12.75" hidden="1" customHeigh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 hidden="1" customHeigh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 hidden="1" customHeigh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 hidden="1" customHeigh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 hidden="1" customHeigh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 hidden="1" customHeigh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 hidden="1" customHeigh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 hidden="1" customHeigh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 hidden="1" customHeigh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 hidden="1" customHeigh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 hidden="1" customHeigh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 hidden="1" customHeigh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 hidden="1" customHeigh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 hidden="1" customHeigh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 hidden="1" customHeigh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 hidden="1" customHeigh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 hidden="1" customHeigh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 hidden="1" customHeigh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 hidden="1" customHeigh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 hidden="1" customHeigh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 hidden="1" customHeigh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 hidden="1" customHeigh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 hidden="1" customHeigh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 hidden="1" customHeigh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 hidden="1" customHeigh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 hidden="1" customHeigh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 hidden="1" customHeigh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 hidden="1" customHeigh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 hidden="1" customHeigh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 hidden="1" customHeigh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 hidden="1" customHeigh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 hidden="1" customHeigh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 hidden="1" customHeigh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 hidden="1" customHeigh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2.75" hidden="1" customHeigh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2.75" hidden="1" customHeigh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2.75" hidden="1" customHeigh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2.75" hidden="1" customHeigh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2.75" hidden="1" customHeigh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2.75" hidden="1" customHeigh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 hidden="1" customHeigh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2.75" hidden="1" customHeigh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2.75" hidden="1" customHeigh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2.75" hidden="1" customHeigh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2.75" hidden="1" customHeigh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2.75" hidden="1" customHeigh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2.75" hidden="1" customHeigh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2.75" hidden="1" customHeigh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2.75" hidden="1" customHeigh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2.75" hidden="1" customHeigh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2.75" hidden="1" customHeigh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2.75" hidden="1" customHeigh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2.75" hidden="1" customHeigh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2.75" hidden="1" customHeigh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2.75" hidden="1" customHeigh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2.75" hidden="1" customHeigh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 hidden="1" customHeigh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2.75" hidden="1" customHeigh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2.75" hidden="1" customHeigh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x14ac:dyDescent="0.15"/>
  </sheetData>
  <mergeCells count="2">
    <mergeCell ref="B1:F1"/>
    <mergeCell ref="K1:L1"/>
  </mergeCells>
  <pageMargins left="0.5" right="0.5" top="0.5" bottom="1" header="0.5" footer="0.5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Capital Project Plan Overview</vt:lpstr>
      <vt:lpstr>Site Summary </vt:lpstr>
      <vt:lpstr>'Capital Project Plan Overview'!Print_Area</vt:lpstr>
      <vt:lpstr>'Capital Project Plan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ktinkey</dc:creator>
  <cp:lastModifiedBy>Microsoft Office User</cp:lastModifiedBy>
  <dcterms:created xsi:type="dcterms:W3CDTF">2018-08-23T16:56:13Z</dcterms:created>
  <dcterms:modified xsi:type="dcterms:W3CDTF">2018-08-23T18:35:30Z</dcterms:modified>
</cp:coreProperties>
</file>